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Desktop\Stavila DCPPIE\CBTM\Popuneri bugetare 2025-2027\raportare programe bugetare 2025\"/>
    </mc:Choice>
  </mc:AlternateContent>
  <xr:revisionPtr revIDLastSave="0" documentId="8_{7E39DE85-ED79-48AB-96CD-795E47685225}" xr6:coauthVersionLast="47" xr6:coauthVersionMax="47" xr10:uidLastSave="{00000000-0000-0000-0000-000000000000}"/>
  <bookViews>
    <workbookView xWindow="28680" yWindow="-120" windowWidth="29040" windowHeight="17520" tabRatio="946" activeTab="1" xr2:uid="{00000000-000D-0000-FFFF-FFFF00000000}"/>
  </bookViews>
  <sheets>
    <sheet name="5011" sheetId="149" r:id="rId1"/>
    <sheet name="6101-MIDR" sheetId="150" r:id="rId2"/>
    <sheet name="6104" sheetId="151" r:id="rId3"/>
    <sheet name="7504" sheetId="152" r:id="rId4"/>
    <sheet name="6402" sheetId="143" r:id="rId5"/>
    <sheet name="6403" sheetId="144" r:id="rId6"/>
    <sheet name="6404" sheetId="146" r:id="rId7"/>
    <sheet name="6405" sheetId="147" r:id="rId8"/>
    <sheet name="6406" sheetId="148" r:id="rId9"/>
    <sheet name="5004-FNDRL" sheetId="104" r:id="rId10"/>
    <sheet name="5804-FNDRL" sheetId="142" r:id="rId11"/>
    <sheet name="5809-FNDRL " sheetId="105" r:id="rId12"/>
    <sheet name="5810-FNDRL" sheetId="127" r:id="rId13"/>
    <sheet name="6105-FNDRL " sheetId="106" r:id="rId14"/>
    <sheet name="6402-FNDRL" sheetId="141" r:id="rId15"/>
    <sheet name="6404-FNDRL" sheetId="112" r:id="rId16"/>
    <sheet name="6602-FNDRL " sheetId="107" r:id="rId17"/>
    <sheet name="7502-FNDRL " sheetId="108" r:id="rId18"/>
    <sheet name="7503-FNDRL " sheetId="103" r:id="rId19"/>
    <sheet name="7505-FNDRL " sheetId="110" r:id="rId20"/>
    <sheet name="8802-FNDRL" sheetId="113" r:id="rId21"/>
    <sheet name="8803-ONDRL" sheetId="115" r:id="rId22"/>
    <sheet name="8804-ONDRL" sheetId="116" r:id="rId23"/>
    <sheet name="8806-ONDRL" sheetId="117" r:id="rId24"/>
  </sheets>
  <externalReferences>
    <externalReference r:id="rId25"/>
    <externalReference r:id="rId26"/>
    <externalReference r:id="rId27"/>
  </externalReferenc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48" l="1"/>
  <c r="C22" i="148" l="1"/>
  <c r="I25" i="152" l="1"/>
  <c r="I24" i="152"/>
  <c r="I22" i="152"/>
  <c r="I44" i="150"/>
  <c r="H44" i="150"/>
  <c r="H36" i="150" s="1"/>
  <c r="G44" i="150"/>
  <c r="G36" i="150" s="1"/>
  <c r="I37" i="150"/>
  <c r="I36" i="150" s="1"/>
  <c r="I39" i="149"/>
  <c r="I38" i="149"/>
  <c r="I37" i="149"/>
  <c r="I36" i="149"/>
  <c r="I35" i="149"/>
  <c r="I34" i="149"/>
  <c r="I33" i="149"/>
  <c r="I32" i="149"/>
  <c r="I31" i="149"/>
  <c r="I30" i="149"/>
  <c r="I29" i="149"/>
  <c r="I28" i="149"/>
  <c r="I27" i="149"/>
  <c r="I26" i="149"/>
  <c r="I24" i="149"/>
  <c r="I23" i="149"/>
  <c r="I31" i="148" l="1"/>
  <c r="H31" i="148"/>
  <c r="G31" i="148"/>
  <c r="H25" i="148"/>
  <c r="C25" i="148"/>
  <c r="H24" i="148"/>
  <c r="C24" i="148"/>
  <c r="H23" i="148"/>
  <c r="C23" i="148"/>
  <c r="H22" i="148"/>
  <c r="H21" i="148"/>
  <c r="C21" i="148"/>
  <c r="C15" i="148"/>
  <c r="I52" i="147" l="1"/>
  <c r="H52" i="147"/>
  <c r="G52" i="147"/>
  <c r="I38" i="147"/>
  <c r="H38" i="147"/>
  <c r="G38" i="147"/>
  <c r="H37" i="147"/>
  <c r="G37" i="147"/>
  <c r="H31" i="147"/>
  <c r="H30" i="147"/>
  <c r="H29" i="147"/>
  <c r="H28" i="147"/>
  <c r="H27" i="147"/>
  <c r="H26" i="147"/>
  <c r="H25" i="147"/>
  <c r="H24" i="147"/>
  <c r="H22" i="147"/>
  <c r="L34" i="146"/>
  <c r="J34" i="146"/>
  <c r="H34" i="146"/>
  <c r="I29" i="146"/>
  <c r="I28" i="146"/>
  <c r="I27" i="146"/>
  <c r="I26" i="146"/>
  <c r="I25" i="146"/>
  <c r="I24" i="146"/>
  <c r="I23" i="146"/>
  <c r="I22" i="146"/>
  <c r="C17" i="144"/>
  <c r="I42" i="144"/>
  <c r="I35" i="144" s="1"/>
  <c r="H42" i="144"/>
  <c r="H35" i="144" s="1"/>
  <c r="G42" i="144"/>
  <c r="G35" i="144" s="1"/>
  <c r="H29" i="144"/>
  <c r="H28" i="144"/>
  <c r="H26" i="144"/>
  <c r="C26" i="144"/>
  <c r="I25" i="144"/>
  <c r="I28" i="144" s="1"/>
  <c r="H25" i="144"/>
  <c r="C25" i="144"/>
  <c r="I24" i="144"/>
  <c r="I26" i="144" s="1"/>
  <c r="H24" i="144"/>
  <c r="C24" i="144"/>
  <c r="H23" i="144"/>
  <c r="H22" i="144"/>
  <c r="C22" i="144"/>
  <c r="I37" i="147" l="1"/>
  <c r="A5" i="117"/>
  <c r="I25" i="107"/>
  <c r="I51" i="143"/>
  <c r="H51" i="143"/>
  <c r="G51" i="143"/>
  <c r="H48" i="143"/>
  <c r="G48" i="143"/>
  <c r="H45" i="143"/>
  <c r="G45" i="143"/>
  <c r="I42" i="143"/>
  <c r="I34" i="143" s="1"/>
  <c r="H42" i="143"/>
  <c r="G42" i="143"/>
  <c r="H36" i="143"/>
  <c r="G36" i="143"/>
  <c r="H28" i="143"/>
  <c r="H27" i="143"/>
  <c r="H26" i="143"/>
  <c r="H25" i="143"/>
  <c r="H24" i="143"/>
  <c r="H23" i="143"/>
  <c r="H22" i="143"/>
  <c r="H21" i="143"/>
  <c r="G34" i="143" l="1"/>
  <c r="H34" i="143"/>
  <c r="H22" i="113"/>
  <c r="H24" i="113"/>
  <c r="H21" i="113"/>
  <c r="H20" i="113"/>
  <c r="I44" i="103"/>
  <c r="H44" i="103"/>
  <c r="G44" i="103"/>
  <c r="H29" i="103"/>
  <c r="H28" i="103"/>
  <c r="H20" i="108"/>
  <c r="H21" i="108"/>
  <c r="L28" i="105" l="1"/>
  <c r="H20" i="116" l="1"/>
  <c r="H22" i="115"/>
  <c r="H24" i="115"/>
  <c r="H23" i="103" l="1"/>
  <c r="I20" i="107" l="1"/>
  <c r="J28" i="142" l="1"/>
  <c r="I23" i="142"/>
  <c r="I22" i="142"/>
  <c r="I21" i="142"/>
  <c r="I20" i="142"/>
  <c r="I31" i="141" l="1"/>
  <c r="H31" i="141"/>
  <c r="G31" i="141"/>
  <c r="H25" i="141"/>
  <c r="H22" i="141"/>
  <c r="H21" i="141"/>
  <c r="H20" i="141"/>
  <c r="H34" i="113"/>
  <c r="G34" i="113"/>
  <c r="H41" i="103"/>
  <c r="G41" i="103"/>
  <c r="G38" i="103"/>
  <c r="G32" i="108"/>
  <c r="H32" i="108"/>
  <c r="H28" i="127"/>
  <c r="J28" i="127"/>
  <c r="L28" i="127"/>
  <c r="I29" i="112"/>
  <c r="G29" i="112"/>
  <c r="G31" i="106"/>
  <c r="H31" i="104"/>
  <c r="G31" i="104"/>
  <c r="G37" i="103" l="1"/>
  <c r="H24" i="103"/>
  <c r="H25" i="103"/>
  <c r="H26" i="103"/>
  <c r="H27" i="103"/>
  <c r="H30" i="103"/>
  <c r="H31" i="103"/>
  <c r="I37" i="113" l="1"/>
  <c r="H37" i="113"/>
  <c r="H33" i="113" s="1"/>
  <c r="G37" i="113"/>
  <c r="G33" i="113" s="1"/>
  <c r="P39" i="117" l="1"/>
  <c r="O39" i="117"/>
  <c r="N39" i="117"/>
  <c r="P34" i="117"/>
  <c r="O34" i="117"/>
  <c r="N34" i="117"/>
  <c r="M28" i="117"/>
  <c r="M27" i="117"/>
  <c r="M26" i="117"/>
  <c r="M25" i="117"/>
  <c r="M24" i="117"/>
  <c r="M23" i="117"/>
  <c r="M22" i="117"/>
  <c r="M21" i="117"/>
  <c r="M20" i="117"/>
  <c r="M19" i="117"/>
  <c r="P33" i="117" l="1"/>
  <c r="O33" i="117"/>
  <c r="N33" i="117"/>
  <c r="I29" i="116"/>
  <c r="H29" i="116"/>
  <c r="G29" i="116"/>
  <c r="H23" i="116"/>
  <c r="H22" i="116"/>
  <c r="H21" i="116"/>
  <c r="H30" i="115" l="1"/>
  <c r="G30" i="115"/>
  <c r="H23" i="115"/>
  <c r="H21" i="115"/>
  <c r="L31" i="107" l="1"/>
  <c r="H23" i="108" l="1"/>
  <c r="I24" i="107" l="1"/>
  <c r="H29" i="112"/>
  <c r="H24" i="104" l="1"/>
  <c r="H21" i="104"/>
  <c r="I23" i="107" l="1"/>
  <c r="H27" i="113"/>
  <c r="I34" i="113"/>
  <c r="I33" i="113" s="1"/>
  <c r="I41" i="103"/>
  <c r="I38" i="103"/>
  <c r="I37" i="103" s="1"/>
  <c r="H28" i="105"/>
  <c r="J28" i="105"/>
  <c r="I30" i="110"/>
  <c r="H30" i="110"/>
  <c r="G30" i="110"/>
  <c r="H20" i="103"/>
  <c r="H21" i="103"/>
  <c r="H38" i="103"/>
  <c r="H37" i="103" s="1"/>
  <c r="H22" i="103"/>
  <c r="I23" i="127"/>
  <c r="I22" i="127"/>
  <c r="I21" i="127"/>
  <c r="I20" i="127"/>
  <c r="I32" i="108"/>
  <c r="J31" i="107"/>
  <c r="H23" i="112"/>
  <c r="H25" i="104"/>
  <c r="H21" i="110"/>
  <c r="H22" i="110"/>
  <c r="H23" i="110"/>
  <c r="H24" i="110"/>
  <c r="I22" i="107"/>
  <c r="I21" i="107"/>
  <c r="H25" i="108"/>
  <c r="H22" i="112"/>
  <c r="H21" i="112"/>
  <c r="H20" i="112"/>
  <c r="H31" i="106"/>
  <c r="H22" i="106"/>
  <c r="I31" i="106"/>
  <c r="H20" i="110"/>
  <c r="H24" i="106"/>
  <c r="H24" i="108"/>
  <c r="H22" i="108"/>
  <c r="H25" i="106"/>
  <c r="H23" i="106"/>
  <c r="H21" i="106"/>
  <c r="H20" i="106"/>
  <c r="I23" i="105"/>
  <c r="I22" i="105"/>
  <c r="I21" i="105"/>
  <c r="I20" i="105"/>
  <c r="H20" i="104"/>
  <c r="H22" i="104"/>
  <c r="H23" i="104"/>
</calcChain>
</file>

<file path=xl/sharedStrings.xml><?xml version="1.0" encoding="utf-8"?>
<sst xmlns="http://schemas.openxmlformats.org/spreadsheetml/2006/main" count="2468" uniqueCount="740">
  <si>
    <t>Autoritatea bugetară</t>
  </si>
  <si>
    <t>Instituţia bugetară</t>
  </si>
  <si>
    <t>Grupa principală, grupa, subgrupa</t>
  </si>
  <si>
    <t>Program</t>
  </si>
  <si>
    <t>Subprogram</t>
  </si>
  <si>
    <t>Scop</t>
  </si>
  <si>
    <t>Obiective</t>
  </si>
  <si>
    <t>Descrierea narativă</t>
  </si>
  <si>
    <t>Categoria</t>
  </si>
  <si>
    <t>De rezultat</t>
  </si>
  <si>
    <t>De produs</t>
  </si>
  <si>
    <t>De eficiență</t>
  </si>
  <si>
    <t>Denumirea</t>
  </si>
  <si>
    <t>Semnat:</t>
  </si>
  <si>
    <t xml:space="preserve">Conducătorul autorității / instituției bugetare </t>
  </si>
  <si>
    <t xml:space="preserve">Șeful subdiviziunii responsabile de buget </t>
  </si>
  <si>
    <t>Șeful subdiviziunii responsabile de politici</t>
  </si>
  <si>
    <t>Data:_______</t>
  </si>
  <si>
    <t>L.Ș</t>
  </si>
  <si>
    <t>Cod</t>
  </si>
  <si>
    <t>r1</t>
  </si>
  <si>
    <t>r2</t>
  </si>
  <si>
    <t>o1</t>
  </si>
  <si>
    <t>o2</t>
  </si>
  <si>
    <t>o3</t>
  </si>
  <si>
    <t>o4</t>
  </si>
  <si>
    <t>e1</t>
  </si>
  <si>
    <t>____________</t>
  </si>
  <si>
    <t>P3</t>
  </si>
  <si>
    <t>(semnătura)</t>
  </si>
  <si>
    <t>Unitatea de măsură</t>
  </si>
  <si>
    <t>%</t>
  </si>
  <si>
    <t>număr</t>
  </si>
  <si>
    <t>Aprobat</t>
  </si>
  <si>
    <t>(Nume, prenume)</t>
  </si>
  <si>
    <t>7(6-5)</t>
  </si>
  <si>
    <t>Executat</t>
  </si>
  <si>
    <t>Anexă</t>
  </si>
  <si>
    <t>Forma FD-053</t>
  </si>
  <si>
    <t>De eficienţă</t>
  </si>
  <si>
    <t>Ministerul Infrastructurii și Dezvoltării Regionale</t>
  </si>
  <si>
    <t>Eco (k2)</t>
  </si>
  <si>
    <t>Devieri</t>
  </si>
  <si>
    <t>Valoarea (+/-)</t>
  </si>
  <si>
    <t>Explicații</t>
  </si>
  <si>
    <t>Precizat</t>
  </si>
  <si>
    <t>0223</t>
  </si>
  <si>
    <t>02</t>
  </si>
  <si>
    <r>
      <t xml:space="preserve">I. Informaţie generală </t>
    </r>
    <r>
      <rPr>
        <i/>
        <sz val="12"/>
        <rFont val="Times New Roman"/>
        <family val="1"/>
        <charset val="204"/>
      </rPr>
      <t>(se completează doar de către autoritatea bugetară - Org1)</t>
    </r>
  </si>
  <si>
    <r>
      <t xml:space="preserve">II. Indicatori de performanţă </t>
    </r>
    <r>
      <rPr>
        <i/>
        <sz val="12"/>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</si>
  <si>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r>
      <t xml:space="preserve">III. Cheltuieli, mii lei </t>
    </r>
    <r>
      <rPr>
        <i/>
        <sz val="12"/>
        <rFont val="Times New Roman"/>
        <family val="1"/>
        <charset val="204"/>
      </rPr>
      <t>(Se completează de către fiecare instituţie bugetară (Org2) şi ulterior se generalizează de către autoritatea bugetară de nivel superior – Org1 sau Org1i)</t>
    </r>
  </si>
  <si>
    <t xml:space="preserve">Precizat </t>
  </si>
  <si>
    <t>IV. Constatări, concluzii și recomandări</t>
  </si>
  <si>
    <t xml:space="preserve">        ______________________</t>
  </si>
  <si>
    <t xml:space="preserve">       _______________________</t>
  </si>
  <si>
    <t>e2</t>
  </si>
  <si>
    <t xml:space="preserve">Categoria </t>
  </si>
  <si>
    <t xml:space="preserve">Cod </t>
  </si>
  <si>
    <t xml:space="preserve">Denumirea </t>
  </si>
  <si>
    <t xml:space="preserve">Unitatea de măsură </t>
  </si>
  <si>
    <t>04</t>
  </si>
  <si>
    <t xml:space="preserve">Executat </t>
  </si>
  <si>
    <r>
      <t xml:space="preserve">III. Cheltuieli, mii lei </t>
    </r>
    <r>
      <rPr>
        <i/>
        <sz val="12"/>
        <rFont val="Times New Roman"/>
        <family val="1"/>
        <charset val="204"/>
      </rPr>
      <t>(se completează de către fiecare instituţie bugetară (Org2) şi ulterior se generalizează de către autoritatea bugetară de nivel superior – Org1 sau Org1i)</t>
    </r>
  </si>
  <si>
    <t>IV. Constatări, concluzii şi recomandări</t>
  </si>
  <si>
    <t>00068</t>
  </si>
  <si>
    <t>16286</t>
  </si>
  <si>
    <t>0473</t>
  </si>
  <si>
    <t>66</t>
  </si>
  <si>
    <t>Turism</t>
  </si>
  <si>
    <t>Dezvoltarea turismului</t>
  </si>
  <si>
    <t>Obiective turistice incluse în circuit turistic</t>
  </si>
  <si>
    <t>Granturi acordate</t>
  </si>
  <si>
    <t>km</t>
  </si>
  <si>
    <t>03</t>
  </si>
  <si>
    <t>75</t>
  </si>
  <si>
    <t>Aprovizionarea cu apă și canalizare</t>
  </si>
  <si>
    <t>Rețele de apeduct construite</t>
  </si>
  <si>
    <t>Rețele de canalizare construite</t>
  </si>
  <si>
    <t>Stații de tratare a apei construite/reabilitate</t>
  </si>
  <si>
    <t>Stații de epurare a apelor uzate construite/reabilitate</t>
  </si>
  <si>
    <t>05</t>
  </si>
  <si>
    <t>61</t>
  </si>
  <si>
    <t>58</t>
  </si>
  <si>
    <t xml:space="preserve">Energetica </t>
  </si>
  <si>
    <t xml:space="preserve">Eficiența energetică și surse regenerabile </t>
  </si>
  <si>
    <t>50</t>
  </si>
  <si>
    <t>Servicii generale economice şi comerciale</t>
  </si>
  <si>
    <t>Susținerea întreprinderilor mici și mijlocii</t>
  </si>
  <si>
    <t>0474</t>
  </si>
  <si>
    <t>Obiective de suport în afaceri reabilitate/construite</t>
  </si>
  <si>
    <t>Obiective de suport în afaceri conectate la infrastructura de acces și utilități publice</t>
  </si>
  <si>
    <t>Programe de formare profesională continuă create/implementate</t>
  </si>
  <si>
    <t>Gradul de implementare a Documentului Unic de Program</t>
  </si>
  <si>
    <t>Dezvoltare regională și construcții</t>
  </si>
  <si>
    <t>Dezvoltare comunală și amenajare</t>
  </si>
  <si>
    <t>Populație cu acces la obiectivele construite/amenajate</t>
  </si>
  <si>
    <t>Cheltuieli, total</t>
  </si>
  <si>
    <t>Populaţia cu acces la sistemele de aprovizionare cu apă potabilă și canalizare construite/reabilitate</t>
  </si>
  <si>
    <t xml:space="preserve">Granturi acordate </t>
  </si>
  <si>
    <t>Proiecte incluse în Documentul Unic de Program, finanțate din Fondul Național pentru Dezvoltare Regională și Locală, implementate</t>
  </si>
  <si>
    <t>Total general Dezvoltarea turismului</t>
  </si>
  <si>
    <t>Localități cu sistem de iluminat construit/reabilitat/extins</t>
  </si>
  <si>
    <t>Locuitori cu acces la iluminat stradal</t>
  </si>
  <si>
    <t>Rețele de iluminat construit/reabilitat/extins</t>
  </si>
  <si>
    <t>Implementarea politicilor de dezvoltare regională și locală</t>
  </si>
  <si>
    <t>mii lei</t>
  </si>
  <si>
    <t>Zone de recreere la scară mare construite/amenajate</t>
  </si>
  <si>
    <t>Total general</t>
  </si>
  <si>
    <t>o6</t>
  </si>
  <si>
    <t>o5</t>
  </si>
  <si>
    <t>o7</t>
  </si>
  <si>
    <t>r3</t>
  </si>
  <si>
    <t>64</t>
  </si>
  <si>
    <t>Transport rutier</t>
  </si>
  <si>
    <t>e3</t>
  </si>
  <si>
    <t xml:space="preserve">mii lei </t>
  </si>
  <si>
    <t>Dezvoltarea Transportului rutier</t>
  </si>
  <si>
    <t>88</t>
  </si>
  <si>
    <t>Costul mediu al unui proiect</t>
  </si>
  <si>
    <t>Procentul de debursare a fondurilor din suma planificată în documentul de proiect</t>
  </si>
  <si>
    <t>Politica de dezvoltare regională consolidată pentru asigurarea veniturilor, ocupării și a condițiilor de trai ale cetățenilor, prin atragerea investițiilor și îmbunătățirea infrastructurii regionale.</t>
  </si>
  <si>
    <t>Planul anual de acțiuni al ONDRL executat integral</t>
  </si>
  <si>
    <t>Planul anual de acțiuni al ADR executat integral</t>
  </si>
  <si>
    <t>Valorificarea mijloacelor Fondului Național pentru Dezvoltare Regională și Locală destinate implementării proiectelor incluse în Documentul Unic de Program</t>
  </si>
  <si>
    <t>Fondul Național pentru Dezvoltare Regională și Locală</t>
  </si>
  <si>
    <t>Total general Dezvoltarea gospodăriei de locuințe și serviciilor comunale</t>
  </si>
  <si>
    <t>Corpuri de iluminat</t>
  </si>
  <si>
    <t>Învățământ</t>
  </si>
  <si>
    <t>Dezvoltarea gospodăriei de locuințe si serviciilor comunale</t>
  </si>
  <si>
    <t>Alte servicii in domeniul gospodăriei de locuințe si gospodăriei serviciilor comunale</t>
  </si>
  <si>
    <t>Dezvoltarea Transporturilor</t>
  </si>
  <si>
    <t>Total</t>
  </si>
  <si>
    <t>Transferuri acordate</t>
  </si>
  <si>
    <t>Localități cu sistem de producere a energiei din surse regenerabile</t>
  </si>
  <si>
    <t>Locuitori cu acces la surse regenerabile de energie</t>
  </si>
  <si>
    <t xml:space="preserve">Capacitatea de producere a energiei regenerabile </t>
  </si>
  <si>
    <t>KW</t>
  </si>
  <si>
    <t>Rapoarte de progres aferente implementării documentelor de planificare strategică elaborate</t>
  </si>
  <si>
    <t>De Produs</t>
  </si>
  <si>
    <t>Numărul turiștilor/vizitatorilor ai atractivităților turistice</t>
  </si>
  <si>
    <t>Prevederile prezentei măsuri sunt orientate spre dezvoltarea serviciilor de transport public urban, inclusiv prin respectarea Normativelor de adaptare a mijloacelor de transport pentru persoanele cu dizabilități.</t>
  </si>
  <si>
    <t xml:space="preserve">Proiectele finanțate în cadrul prezentei măsuri sunt orientate spre îmbunătățirea mobilității urbane prin creșterea calității infrastructurii rutiere și a disponibilității serviciilor de transport public, inclusiv pentru accesul persoanelor cu necesități speciale.
</t>
  </si>
  <si>
    <t>Dezvoltarea urbană, revitalizarea economică și socială a orașelor. Componenta: Conectivitate și mobilitate urbană.</t>
  </si>
  <si>
    <t>Servicii economice multifuncționale</t>
  </si>
  <si>
    <t>Costul mediu unui proiect</t>
  </si>
  <si>
    <t>Număr de unități de transport moderne procurate pentru dotarea sistemelor urbane de transport public</t>
  </si>
  <si>
    <t>Localități dotate cu rețea de transport public de calitate</t>
  </si>
  <si>
    <t>Locuitori beneficiari ai serviciilor de transport public calitativ</t>
  </si>
  <si>
    <t>Localități beneficiare de infrastructura reabilitată</t>
  </si>
  <si>
    <t>Case de cultură/Cămine culturale/Centre culturale renovate/construite/reabilitate</t>
  </si>
  <si>
    <t>Costul mediu al unui proiect finalizat</t>
  </si>
  <si>
    <t>Localități cu sistem de aprovizionare cu apă construit/reabilitat/extins</t>
  </si>
  <si>
    <t>Localități cu sistem de canalizare construit/reabilitat/extins</t>
  </si>
  <si>
    <t>Servicii economice multifuncţionale</t>
  </si>
  <si>
    <t>Sisteme de iluminat public stradal</t>
  </si>
  <si>
    <t>630</t>
  </si>
  <si>
    <t>Iluminatul public</t>
  </si>
  <si>
    <t>Educație timpurie</t>
  </si>
  <si>
    <t>Grupa principală, grupa subgrupa</t>
  </si>
  <si>
    <t xml:space="preserve">Proiectul „Îmbunătățirea infrastructurii de apă în Moldova Centrală”   </t>
  </si>
  <si>
    <t>70277</t>
  </si>
  <si>
    <t>Proiectul „Securitatea aprovizionării cu apă și canalizare în Moldova”</t>
  </si>
  <si>
    <t>70324</t>
  </si>
  <si>
    <t>unități</t>
  </si>
  <si>
    <t xml:space="preserve">        _____________________</t>
  </si>
  <si>
    <t>Mijloace fixe</t>
  </si>
  <si>
    <t>00357</t>
  </si>
  <si>
    <t>A.1. CHELTUIELI, total</t>
  </si>
  <si>
    <t>Ponderea proiectelor realizate cu succes (calitativ și în termen)</t>
  </si>
  <si>
    <t>Obiecte de infrastructura socială reabilitate</t>
  </si>
  <si>
    <t>Învățământ primar</t>
  </si>
  <si>
    <t>0912</t>
  </si>
  <si>
    <t>16343</t>
  </si>
  <si>
    <t xml:space="preserve">	Oficiul Național de Dezvoltare Regională și Locală (ONDRL)</t>
  </si>
  <si>
    <t>Obiecte de infrastructură socială reabilitate</t>
  </si>
  <si>
    <t>Ponderea proiectelor implementate în total proiecte aprobate</t>
  </si>
  <si>
    <t>Învățământ gimnazial</t>
  </si>
  <si>
    <t>0921</t>
  </si>
  <si>
    <t>06</t>
  </si>
  <si>
    <t>0922</t>
  </si>
  <si>
    <t xml:space="preserve">Instituții preșcolare renovate </t>
  </si>
  <si>
    <t>unit.</t>
  </si>
  <si>
    <t>Rata de realizare a Grantului</t>
  </si>
  <si>
    <t>Alte cheltuieli</t>
  </si>
  <si>
    <t>29</t>
  </si>
  <si>
    <t>0911</t>
  </si>
  <si>
    <t>Total general 
Susținerea întreprinderilor mici și mijlocii</t>
  </si>
  <si>
    <t>Total general 
Implementarea politicii de dezvoltare regională și locală</t>
  </si>
  <si>
    <r>
      <t xml:space="preserve">II. Indicatori de performanţă </t>
    </r>
    <r>
      <rPr>
        <i/>
        <sz val="12"/>
        <rFont val="Times New Roman"/>
        <family val="1"/>
      </rPr>
      <t>(Indicatorii de produs şi eficienţă se completează de către fiecare instituţie bugetară - Org2 și se generalizează de către autoritatea bugetară Org-1, iar indicatorii de rezultat se raportează de către autorităţile bugetare - Org1)</t>
    </r>
  </si>
  <si>
    <t xml:space="preserve">Gradul de realizare a indicatorului depinde de indicatorul de produs o1. </t>
  </si>
  <si>
    <t>(semianual)</t>
  </si>
  <si>
    <t>09</t>
  </si>
  <si>
    <t>Valorificarea surselor regenerabile de energie.</t>
  </si>
  <si>
    <t>Total surse regenerabile</t>
  </si>
  <si>
    <t>Numărul de proiecte de valorificare a surselor de energie regenerabila implementate</t>
  </si>
  <si>
    <t>Surse regenerabile</t>
  </si>
  <si>
    <t>10</t>
  </si>
  <si>
    <t>Eficiența energetică</t>
  </si>
  <si>
    <t xml:space="preserve"> Eficienţa energetică sporită urmare realizării măsurilor de eficientizare a consumului de energie.</t>
  </si>
  <si>
    <t>Acest subprogram include activități de promovare a consumului eficient de energie. Proiectele finanţate în cadrul prezentei măsuri sunt orientate spre asigurarea securităţii energetice şi a creşterii independenţei energetice a localităţilor.</t>
  </si>
  <si>
    <t>Număr de clădiri publice eficientizate energetic</t>
  </si>
  <si>
    <t>Număr de beneficiari direcți ai clădirilor eficientizate energetic</t>
  </si>
  <si>
    <t>Suprafață totală a clădirilor eficientizate energetic</t>
  </si>
  <si>
    <t>m2</t>
  </si>
  <si>
    <t>Total general Eficiență energetică</t>
  </si>
  <si>
    <t xml:space="preserve">Indicatorul va fi evaluat la sfârșitul anului. </t>
  </si>
  <si>
    <r>
      <rPr>
        <b/>
        <i/>
        <sz val="12"/>
        <rFont val="Times New Roman"/>
        <family val="1"/>
        <charset val="204"/>
      </rPr>
      <t>(semianual</t>
    </r>
    <r>
      <rPr>
        <i/>
        <sz val="12"/>
        <rFont val="Times New Roman"/>
        <family val="1"/>
        <charset val="204"/>
      </rPr>
      <t>)</t>
    </r>
  </si>
  <si>
    <t>Aprovizionarea cu apă și canalizare (FNDRL)</t>
  </si>
  <si>
    <t>70066</t>
  </si>
  <si>
    <t>Creșterea numărului de potențiali beneficiari în noi afaceri, annual</t>
  </si>
  <si>
    <t>Granturi capitale acordate instituţiilor publice la autogestiune</t>
  </si>
  <si>
    <t xml:space="preserve">Transferuri acordate in cadrul bugetului public national      </t>
  </si>
  <si>
    <t>Creșterea ponderii PIB național produs în afara mun. Chișinău de la 42% până la 55% către anul 2028, prin construirea/reabilitarea obiectivelor de suport în afaceri și prin conectarea la infrastructura de acces și utilități publice a acestora.</t>
  </si>
  <si>
    <t xml:space="preserve">Subprogramul presupune crearea condiţiilor de deschidere a noilor afaceri, precum şi dezvoltarea şi extinderea afacerilor existente în regiunile de dezvoltare prin proiecte incluse în DUP 2022-2024 și finanțate din FNDRL.   </t>
  </si>
  <si>
    <t xml:space="preserve"> Dezvoltarea infrastructurii turistice în regiunile de dezvoltare. </t>
  </si>
  <si>
    <t>Cresțerea numărului turiștilor/vizitatorilor ai atractivităților turistice</t>
  </si>
  <si>
    <t>Construcţia şi renovarea infrastructurii sociale a comunităților. Crearea în Republica Moldova a unei rețele de orașe – poli de creștere regională, atractive pentru locuitori, antreprenori și vizitatori care generează creștere, ocupare a forței de muncă și stimulează dezvoltarea zonelor teritoriale adiacente.</t>
  </si>
  <si>
    <t>Prevederile prezentei măsuri sunt orientate spre asigurarea securităţii în trafic, inclusiv reducerea riscurilor existente asupra sănătăţii şi securităţii populaţiei, prin implementarea proiectelor investiţionale.</t>
  </si>
  <si>
    <r>
      <t xml:space="preserve">I. Informaţie generală </t>
    </r>
    <r>
      <rPr>
        <i/>
        <sz val="12"/>
        <rFont val="Times New Roman"/>
        <family val="1"/>
      </rPr>
      <t>(se completează doar de către autoritatea bugetară - Org1)</t>
    </r>
  </si>
  <si>
    <r>
      <t xml:space="preserve">III. Cheltuieli, mii lei </t>
    </r>
    <r>
      <rPr>
        <i/>
        <sz val="12"/>
        <rFont val="Times New Roman"/>
        <family val="1"/>
      </rPr>
      <t>(se completează de către fiecare instituţie bugetară (Org2) şi ulterior se generalizează de către autoritatea bugetară de nivel superior – Org1 sau Org1i)</t>
    </r>
  </si>
  <si>
    <t>Anexă
Forma FD-053</t>
  </si>
  <si>
    <r>
      <rPr>
        <b/>
        <sz val="12"/>
        <rFont val="Times New Roman"/>
        <family val="1"/>
      </rPr>
      <t>III. Cheltuieli, mii lei</t>
    </r>
    <r>
      <rPr>
        <sz val="12"/>
        <rFont val="Times New Roman"/>
        <family val="1"/>
        <charset val="204"/>
      </rPr>
      <t xml:space="preserve"> </t>
    </r>
    <r>
      <rPr>
        <i/>
        <sz val="12"/>
        <rFont val="Times New Roman"/>
        <family val="1"/>
        <charset val="204"/>
      </rPr>
      <t>(Se completează de către fiecare instituţie bugetară (Org2) şi ulterior se generalizează de către autoritatea bugetară de nivel superior – Org1 sau Org1i)</t>
    </r>
  </si>
  <si>
    <t>0436</t>
  </si>
  <si>
    <t>0435</t>
  </si>
  <si>
    <t>0451</t>
  </si>
  <si>
    <t>0620</t>
  </si>
  <si>
    <t>0630</t>
  </si>
  <si>
    <r>
      <rPr>
        <sz val="12"/>
        <rFont val="Times New Roman"/>
        <family val="1"/>
        <charset val="204"/>
      </rPr>
      <t xml:space="preserve">Echiparea clădirilor administrative, de învăţământ şi de sănătate cu sisteme fotovoltaice și construcţia centralelor/parcurilor fotovoltaice.
</t>
    </r>
    <r>
      <rPr>
        <b/>
        <sz val="12"/>
        <rFont val="Times New Roman"/>
        <family val="1"/>
        <charset val="204"/>
      </rPr>
      <t xml:space="preserve">
</t>
    </r>
  </si>
  <si>
    <r>
      <rPr>
        <sz val="12"/>
        <rFont val="Times New Roman"/>
        <family val="1"/>
        <charset val="204"/>
      </rPr>
      <t xml:space="preserve">Construcția/reconstrucția/reabilitarea clădirilor publice, administrative, de învăţământ şi de sănătate prin măsuri de eficientizare energetică.
</t>
    </r>
    <r>
      <rPr>
        <b/>
        <sz val="12"/>
        <rFont val="Times New Roman"/>
        <family val="1"/>
        <charset val="204"/>
      </rPr>
      <t xml:space="preserve">
</t>
    </r>
  </si>
  <si>
    <r>
      <rPr>
        <b/>
        <sz val="12"/>
        <rFont val="Times New Roman"/>
        <family val="1"/>
        <charset val="204"/>
      </rPr>
      <t>III. Cheltuieli, mii lei</t>
    </r>
    <r>
      <rPr>
        <sz val="12"/>
        <rFont val="Times New Roman"/>
        <family val="1"/>
        <charset val="204"/>
      </rPr>
      <t xml:space="preserve"> </t>
    </r>
    <r>
      <rPr>
        <i/>
        <sz val="12"/>
        <rFont val="Times New Roman"/>
        <family val="1"/>
        <charset val="204"/>
      </rPr>
      <t>(Se completează de către fiecare instituţie bugetară (Org2) şi ulterior se generalizează de către autoritatea bugetară de nivel superior – Org1 sau Org1i)</t>
    </r>
  </si>
  <si>
    <t>Acest subprogram include activități de valorificare a surselor regenerabile de energie. Proiectele finanţate în cadrul prezentei măsuri sunt orientate spre asigurarea securităţii energetice şi a creşterii independenţei energetice a localităţilor.</t>
  </si>
  <si>
    <t>o8</t>
  </si>
  <si>
    <t>r4</t>
  </si>
  <si>
    <t>r5</t>
  </si>
  <si>
    <t>o9</t>
  </si>
  <si>
    <t>28</t>
  </si>
  <si>
    <t>Raport de performanţă la situația din 30 iunie 2025</t>
  </si>
  <si>
    <t>Infrastructura de suport pentru afaceri sporit prin sprijinirea dezvoltării economice a regiunilor și dezvoltarea serviciilor conexe în cadrul acestora.</t>
  </si>
  <si>
    <t>Rezidenți potențiali beneficiari</t>
  </si>
  <si>
    <t>Indicatorul va fi evaluat la sfârșitul anului 2025.</t>
  </si>
  <si>
    <t>Gradul de realizare a indicatorului depinde de indicatorul de produs o1 și va fi evaluat la sfârșitul anului 2025.</t>
  </si>
  <si>
    <t xml:space="preserve">1. Asigurarea elaborării, aprobării și actualizării, după caz, a Programelor Operaționale Regionale, Planurilor Operaționale Locale pentru implementarea Programului Național de dezvoltare a orașelor-poli de creștere în Republica Moldova, alte acte de planificare la nivel regional.
2. Asigurarea implementării în proporție de 100% a proiectelor incluse în DUP 2025-2027, finanțate din mijloacele Fondului Național pentru Dezvoltare Regională, precum și a proiectelor finanțate din surse externe.                                                                                                                                                                                                                                                                              </t>
  </si>
  <si>
    <t>Programul cuprinde activităţile Oficiului Național de Dezvoltare Regională și Locală, ale agenţiilor de dezvoltare regională menite să asigure operaţionalitatea procesului de implementare şi realizare a Strategiei Naționale de Dezvoltare Regională 2022-2028.</t>
  </si>
  <si>
    <t xml:space="preserve">1. Creșterea potențialului turistic al regiunilor de dezvoltare prin renovarea și amenajarea obiectivelor turistice, de patrimoniu,onstrucția/reabilitarea căilor de acces la obiectivele turistice;
2. Creșterea numărul turiștilor cazați în structurile de primire turistică colectivă față de anul 2024 cu 12%.
</t>
  </si>
  <si>
    <t xml:space="preserve">Programul cuprinde activităţi destinate să asigure reabilitarea şi promovarea obiectivelor turistice la nivel regional/naţional, prin proiecte incluse în DUP 2025-2027 și finanțate din FNDRL.    </t>
  </si>
  <si>
    <t>Muzee/monumente istorice renovate</t>
  </si>
  <si>
    <t>În DUP 2025-2027 se regăsește un singur proiect cu un cost total solicitat din Fontul Național pentru Dezvoltare Regională și Locală în sumă de 15000,0 mii lei pentru procurarea a 18 unități de transport.</t>
  </si>
  <si>
    <t>Nu este posibilă aprecierea nivelului de performanță a indicatorilor pentru subpogramul dat, deoarece proiectul este în derulare.  Indicatorii de performanță obținuți vor putea fi raportați după procurarea unitățor de transport.</t>
  </si>
  <si>
    <t xml:space="preserve">Având în vedere dificultatea evaluării în procente a indicatorului referitor la creșterea numărului de turiști/vizitatori ai atractivităților turistice, se recomandă excluderea acestuia din viitoarele planificări și raportări, înlocuindu-l cu indicatori mai concreți, precum numărul total al vizitatorilor. </t>
  </si>
  <si>
    <t>Complexe sportive multifuncționale construite, terenuri sport</t>
  </si>
  <si>
    <t>Grădinițe/Gimnazii/Licee renovate/Școli de artă construite/renovate</t>
  </si>
  <si>
    <t xml:space="preserve">În prezent se implementează mai multe proeicte de menire socială ce urmează a fi finalizate la sfârșitul anului 2025, respectiv indicatorii finali vor fi evaluați la sfârșitul anului. </t>
  </si>
  <si>
    <t xml:space="preserve">În prezent se implementează mai multe proiecte de menire socială ce urmează a fi finalizate la sfârșitul anului 2025, respectiv indicatorii finali vor fi evaluați la sfârșitul anului. </t>
  </si>
  <si>
    <t xml:space="preserve">În prezent se implementează mai multe proiecte în domeniul aprovizionării cu apă și sanitație ce urmează a fi finalizate la sfârșitul anului 2025, respectiv indicatorii finali vor fi evaluați la sfârșitul anului. </t>
  </si>
  <si>
    <t xml:space="preserve">Îmbunătățirea către anul 2025 a sistemului de iluminat public în minimum 60 de localități, asigurând servicii de iluminat de calitate pentru aproximativ 90 de mii de locuitori, în vederea creșterii siguranței și calității vieții în comunități.
</t>
  </si>
  <si>
    <t>Reabilitatea instituțiilor preșcolare/școlare pentru asigurarea condițiilor îmbunătățite de activitate a copiilor</t>
  </si>
  <si>
    <t>Construcția și dotarea blocurilor sanitare în școli</t>
  </si>
  <si>
    <t>Ponderea proiectelor implementate în numărul total de proiecte aprobate</t>
  </si>
  <si>
    <t>Alte cheltuileli</t>
  </si>
  <si>
    <t>Active materiale</t>
  </si>
  <si>
    <t>Data:</t>
  </si>
  <si>
    <t>Raport de performanta la situația din 30 iunie 2025</t>
  </si>
  <si>
    <r>
      <t xml:space="preserve">I. Informaţie generală </t>
    </r>
    <r>
      <rPr>
        <i/>
        <sz val="11"/>
        <rFont val="Times New Roman"/>
        <family val="1"/>
        <charset val="204"/>
      </rPr>
      <t>(se completează doar de către autoritatea bugetară - Org1)</t>
    </r>
  </si>
  <si>
    <t>Construcția și dotarea blocurilor sanitare în gimnazii</t>
  </si>
  <si>
    <t>IP Oficiul Național de Dezvoltare Regională și Locală gestionează alocațiile oferite de către Ministerul Educației și Cercetării, care se focusează pe construcția și dotarea blocurilor sanitare în gimnazii.</t>
  </si>
  <si>
    <r>
      <t xml:space="preserve">II. Indicatori de performanta </t>
    </r>
    <r>
      <rPr>
        <i/>
        <sz val="11"/>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</si>
  <si>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t xml:space="preserve">Urmare lansării concursurilor de selectare a proiectelor de îmbunătățire a condițiilor de igienă și sanitație în instituțiile de învățământ primar pentru anul bugetar 2025 conform ordinului nr.98/820 din 30.05.25 aprobat de MIDR și MEC, au fost aprobate spre dotare cu blocuri sanitare 5 instituții de învățământ gimnazial. La situația din 30.06.2025 APL sunt la etapa de evaluare a achizițiilor publice. Executarea scontată este prevăzută în semestrul II 2025.
</t>
  </si>
  <si>
    <r>
      <t xml:space="preserve">III. Cheltuieli, mii lei </t>
    </r>
    <r>
      <rPr>
        <i/>
        <sz val="11"/>
        <rFont val="Times New Roman"/>
        <family val="1"/>
        <charset val="204"/>
      </rPr>
      <t>(se completează de către fiecare instituţie bugetară (Org2) şi ulterior se generalizează de către autoritatea bugetară de nivel superior – Org1 sau Org1i)</t>
    </r>
  </si>
  <si>
    <t>Servicii</t>
  </si>
  <si>
    <t>Cladiri</t>
  </si>
  <si>
    <t>Alte materiale</t>
  </si>
  <si>
    <t xml:space="preserve">             (Nume, prenume)</t>
  </si>
  <si>
    <t>Autoritatea Bugetară</t>
  </si>
  <si>
    <t>Institutia bugetară</t>
  </si>
  <si>
    <r>
      <rPr>
        <b/>
        <sz val="12"/>
        <color theme="1"/>
        <rFont val="Times New Roman"/>
        <family val="1"/>
        <charset val="204"/>
      </rPr>
      <t>I. Informație generală</t>
    </r>
    <r>
      <rPr>
        <sz val="12"/>
        <color theme="1"/>
        <rFont val="Times New Roman"/>
        <family val="1"/>
        <charset val="204"/>
      </rPr>
      <t xml:space="preserve"> </t>
    </r>
    <r>
      <rPr>
        <i/>
        <sz val="12"/>
        <color theme="1"/>
        <rFont val="Times New Roman"/>
        <family val="1"/>
        <charset val="204"/>
      </rPr>
      <t>(se completează doar de către autoritatea bugetară - Org1)</t>
    </r>
  </si>
  <si>
    <t xml:space="preserve">Obiective </t>
  </si>
  <si>
    <t>Descriere narativă</t>
  </si>
  <si>
    <r>
      <t xml:space="preserve">II. Indicatorii de performanţă </t>
    </r>
    <r>
      <rPr>
        <i/>
        <sz val="12"/>
        <color theme="1"/>
        <rFont val="Times New Roman"/>
        <family val="1"/>
        <charset val="204"/>
      </rPr>
      <t>(indicatorii de produs şi eficienţă se completează de către fiecare instituţie bugetară - Org2 şi se generalizează de către autoritatea bugetară Org1, iar indicatorii de rezultatse raportează de către autorităţile bugetare - Org1)</t>
    </r>
  </si>
  <si>
    <t>Ponderea proiectelor implementate în număril total de proiecte aprobate</t>
  </si>
  <si>
    <t>În prezent, procesul progresează cu verificarea detaliată a documentației de proiect pentru a asigura conformitatea cu standardele și cerințele legale aplicabile. Receptionarea  finala serviciilor de proiectare vor fi receptionate in iulie 2025. La fel in luna august se va iniția pregătirea  Termenilor de Referință (ToR) pentru lansarea procedurilor de achiziții pentru lucrările de reparații.</t>
  </si>
  <si>
    <t xml:space="preserve">Numărul instituţiilor scolare ( licee)   spre proiectarea serviciilor de renovare </t>
  </si>
  <si>
    <t>Obiecte reabilitate în infrastructura conform standardelor naționale de asigurare a calități</t>
  </si>
  <si>
    <t xml:space="preserve">Urmare lansării concursurilor de selectare a proiectelor de îmbunătățire a condițiilor de igienă și sanitație în instituțiile de învățământ primar pentru anul bugetar 2025 conform ordinului nr.98/820 din 30.05.25 aprobat de MIDR și MEC, au fost aprobate spre dotare cu blocuri sanitare 15 instituții de învățământ liceal. La situația din 30.06.2025 APL sunt la etapa de evaluare a achizițiilor publice. Executarea scontată este prevăzută în semestrul II 2025.
</t>
  </si>
  <si>
    <t>Valoarea contractelor  privind serviciile de proiectare semnate</t>
  </si>
  <si>
    <t xml:space="preserve"> Suma executării constituie 4067,0 mii lei. S-a executat primul livrabil conform condițiilor contractuale  privind serviciile de  elaborarea documentației de proiectare tehnică și estimarea costurilor pentru renovarea liceelor pentru 15 licee. Au existat mici întârzieri, dar contractorii au oferit explicații rezonabile, invocând complexitatea verificărilor tehnice și a estimărilor de costuri.</t>
  </si>
  <si>
    <t xml:space="preserve">Pentru primul semestru al anului 2025, bugetul este supus unei reanalizări, ca urmare a creșterii semnificative a costurilor estimate, influențate de contextul regional instabil generat de războiul din Ucraina. </t>
  </si>
  <si>
    <t>Ponderea instituţiilor scolare (licee) cu reparaţii finalizate cu succes</t>
  </si>
  <si>
    <t xml:space="preserve">Costul mediu al unui proiect </t>
  </si>
  <si>
    <r>
      <t>III. Cheltuieli, mii lei</t>
    </r>
    <r>
      <rPr>
        <i/>
        <sz val="12"/>
        <color theme="1"/>
        <rFont val="Times New Roman"/>
        <family val="1"/>
        <charset val="204"/>
      </rPr>
      <t xml:space="preserve"> (Se completează de către fiecare instituţie bugetară (Org2) şi ulterior se regeneralizează de către autoritatea bugetară de nivel superior - Org1 sau Org1i)</t>
    </r>
  </si>
  <si>
    <r>
      <t>Executat</t>
    </r>
    <r>
      <rPr>
        <b/>
        <vertAlign val="superscript"/>
        <sz val="12"/>
        <rFont val="Times New Roman"/>
        <family val="1"/>
        <charset val="204"/>
      </rPr>
      <t>5</t>
    </r>
  </si>
  <si>
    <t>Total cheltuieli</t>
  </si>
  <si>
    <t>22</t>
  </si>
  <si>
    <t>Alte cheltuieli curente</t>
  </si>
  <si>
    <t>31</t>
  </si>
  <si>
    <t>33</t>
  </si>
  <si>
    <t>15000,0</t>
  </si>
  <si>
    <t>Dezvoltarea Drumurilor</t>
  </si>
  <si>
    <t>500000,0</t>
  </si>
  <si>
    <t>Reabilitarea sau construcția de drumuri locale de interes raional sau municipal</t>
  </si>
  <si>
    <t>Locuitori care vor beneficia direct de o infrastructură rutieră modernizată, reparată sau reabilitată</t>
  </si>
  <si>
    <t>Localități care vor beneficia direct de o infrastructură rutieră modernizată, reparată sau reabilitată</t>
  </si>
  <si>
    <t>Modernizarea de drumuri comunale și străzi în interiorul localităților</t>
  </si>
  <si>
    <t>Construirea de căi pietonale și platforme de acces către instituții publice</t>
  </si>
  <si>
    <t xml:space="preserve">Prezenta măsură este orientată spre reparația, modernizarea sau reabilitarea drumurilor publice comunale (care asigură legătura dintre satul-reşedinţă de comună şi satele componente sau dintre acestea și obiectivele de interes comunal) și a străzilor (drumuri publice din interiorul localităţilor), care sunt proprietate publică a unităților administrative-teritoriale de nivelul întâi.
</t>
  </si>
  <si>
    <t>Prevederile prezentei măsuri sunt orientate spre:                                                                                                                                                        a) reparația capitală a drumurilor comunale și a străzilor principale;
b) modernizarea sau reabilitarea drumurilor comunale și a străzilor secundare;
c) reabilitarea sau construcția căilor/platformelor pietonale de acces către instituțiile publice.</t>
  </si>
  <si>
    <t>Alte tipuri de combustibil</t>
  </si>
  <si>
    <t>0434</t>
  </si>
  <si>
    <t>Dezvoltarea sectorului energetic</t>
  </si>
  <si>
    <t>Eficiență energetică și surse regenerabile</t>
  </si>
  <si>
    <t>Eficienţa energetică sporită urmare realizării măsurilor de eficientizare a consumului de energie şi valorificare a surselor regenerabile de energie.</t>
  </si>
  <si>
    <r>
      <rPr>
        <sz val="12"/>
        <rFont val="Times New Roman"/>
        <family val="1"/>
        <charset val="204"/>
      </rPr>
      <t xml:space="preserve">Cresterea capacității de producere a energiei regenerabile față de anul 2023 cu 10% prin reabilitarea energetică a clădirilor publice, echiparea clădirilor administrative, de învăţământ şi de sănătate cu sisteme fotovoltaice; construcţia centralelor/parcurilor fotovoltaice.
</t>
    </r>
    <r>
      <rPr>
        <b/>
        <sz val="12"/>
        <rFont val="Times New Roman"/>
        <family val="1"/>
        <charset val="204"/>
      </rPr>
      <t xml:space="preserve">
</t>
    </r>
  </si>
  <si>
    <t>Acest subprogram include activități de promovare a consumului eficient de energie și valorificare a surselor regenerabile de energie. Proiectele finanţate în cadrul prezentei măsuri sunt orientate spre asigurarea securităţii energetice şi a creşterii independenţei.</t>
  </si>
  <si>
    <t>Numărul de proiecte de eficiență energetică și valorificare a surselor de energie regenerabila implementate</t>
  </si>
  <si>
    <t xml:space="preserve">Nivelul de performanță stabilit pentru semestrul I a fost obținut parțial, ținând cont de etapele planificate pentru această perioadă. Evaluarea completă a gradului de implementare se va realiza la finele anului, odată cu închiderea exercițiului bugetar și operațional.
</t>
  </si>
  <si>
    <r>
      <t>A fost realizat 1 raport semestrial privind implementarea proiectelor de dezvoltare regională și</t>
    </r>
    <r>
      <rPr>
        <sz val="12"/>
        <rFont val="Times New Roman"/>
        <family val="1"/>
      </rPr>
      <t xml:space="preserve"> 1 raport semestrial privind progresul implementării proiectelor de dezvoltare locală.
Indicatorul este îndeplinit integral.</t>
    </r>
  </si>
  <si>
    <t>Execuția planului este în desfășurare, corespunzător perioadei de referință (semestrul I). Gradul de realizare este conform etapizării planificate, urmând ca indicatorul anual să fie evaluat la finalul anului.</t>
  </si>
  <si>
    <t>Gradul de valorificare reflectă dinamica execuției bugetare pentru semestrul I. Majoritatea cheltuielilor se concentrează în a doua jumătate a anului, în funcție de progresul fizic al proiectelor, iar nivelul final va fi stabilit la sfârșitul anului.</t>
  </si>
  <si>
    <t>Din cele 175 de proiecte planificate, doar 59 au fost implementate până la mijlocul anului (aprox. 34%). Nivelul de performanță planificat pentru semestrul I a fost atins proporțional cu ritmul obișnuit de implementare. Avansarea execuției fizice și financiare va fi intensificată în semestrul II, iar indicatorul final va reflecta rezultatele cumulative la sfârșit de an.</t>
  </si>
  <si>
    <t>Acțiunile prezentei măsuri sunt orientate spre revigorarea unor zone cu declin de dezvoltare din cadrul localităților. Totodată, un alt element constă în soluționarea problemelor de bază de dezvoltare socio-economică a 6 municipii – Cahul, Comrat, Ungheni, Orhei, Soroca și Edineț – în vederea valorificării potențialului acestora de orașe – poli de creștere regională. În acest sens, programul își propune să sprijinire aceste municipii, să depășească principalele carențe de dezvoltare în vederea corespunderii indicatorilor minimi înaintați față de un oraș – pol de creștere regională.</t>
  </si>
  <si>
    <t>Programul presupune susținerea  financiară a proiectelor de dezvoltare ale municipiilor desemnate poli de creștere și localităților rurale aflate în zona lor de influență, amenajarea zonelor de agrement/parcuri/alei/spații publice, amenajarea stațiilor/parcărilor, reconstruirea complexurilor sportive multifuncțional, clădiri publice.</t>
  </si>
  <si>
    <t xml:space="preserve">Acces sporit la serviciile de alimentare cu apă și de canalizare gestionate în condiții de siguranță în zonele rurale și orașele mici, extinderea infrastructurii de alimentare cu apă și sanitație, precum și consolidarea capacităților instituționale la nivel național, precum și local pentru furnizarea de servicii de alimentare cu apă și de canalizare. 
</t>
  </si>
  <si>
    <t>1. Creșterea nivelului de acoperire cu servicii centralizare de canalizare până la minimum 70% către anul 2028.
2. Asigurarea cu stații de epurare a apelor uzate funcționale a tuturor orașelor-poli de creștere către anul 2028.
3. Dotarea locuințelor cu servicii publice de apeduct din surse sigure de apă – minimum 80% și cu servicii publice de canalizare – minimum 50%, către anul 2028.
4. Îmbunătățirea managementului serviciilor publice de alimentare cu apă și de sanitație.</t>
  </si>
  <si>
    <t>Subprogramul include activități ce sunt axate pe realizarea proiectelor finanțate din sursele Fondului național pentru dezvoltare regională și locală, implementate de către ADR și ONDRL, precum și din surse externe. Prevederile prezentei măsuri sunt orientate spre asigurarea accesului cetățenilor la servicii publice de calitate.
Subprogram implementat de unitatea de implementare din cadrul IP ONDRL cu finanțarea din împrumutul acordat prin intermediul Băncii Mondiale, proiectul „Securitatea aprovizionării cu apa și canalizare în Moldova”.</t>
  </si>
  <si>
    <t>Gospodarii casnice conectate la un sistem funcțional de deservire cu apă</t>
  </si>
  <si>
    <t>Stații de pompare a apei construite/reabilitate</t>
  </si>
  <si>
    <t>Rezervoare de apă potabilă construite/reabilitate</t>
  </si>
  <si>
    <t>Lucrările de construcție a rețelelor sunt în desfășurare și în faze intermediare. Lungimea completă a rețelelor va fi inclusă în rapoartele de finalizare după terminarea lucrărilor și recepția tehnică.</t>
  </si>
  <si>
    <t>Proiectele pentru construcția stațiilor sunt complexe și presupun un termen extins pentru proiectare, autorizare și execuție. Majoritatea acestora se află în faza de implementare, cu finalizare estimată pentru sfârșitul anului.</t>
  </si>
  <si>
    <t>Nu a fost raportat niciun proiect finalizat în perioada de referință, ceea ce explică valoarea nulă. Estimarea costurilor va fi posibilă doar după finalizarea proiectelor și aprobarea rapoartelor finale de cheltuieli.</t>
  </si>
  <si>
    <t>Rata scăzută a debursărilor reflectă ritmul lent de execuție fizică în prima jumătate a anului și întârzierile în prezentarea documentației justificative pentru tranșele de plată. Se preconizează o creștere accelerată a debursărilor în a doua parte a anului, în paralel cu avansarea execuției lucrărilor.</t>
  </si>
  <si>
    <t xml:space="preserve">Asigurarea cu iluminat public în localitățile Republicii Moldova
</t>
  </si>
  <si>
    <t>Devierile sunt cauzate de faptul că majoritatea proiectelor de iluminat public sunt aflate în diferite etape de execuție, iar recepția finală și, implicit, raportarea completă a indicatorilor este planificată pentru sfârșitul anului 2025.</t>
  </si>
  <si>
    <t>Acest indicator este dependent de finalizarea lucrărilor de instalare a sistemelor de iluminat și punerea lor în funcțiune. Având în vedere că doar o parte din proiecte au fost recepționate până în prezent, accesul real al populației va fi reflectat integral în raportarea anuală.</t>
  </si>
  <si>
    <t xml:space="preserve">Proiectele se află în implementare, iar lungimea totală a rețelelor va fi raportată doar după finalizarea și recepția lucrărilor. </t>
  </si>
  <si>
    <t xml:space="preserve">În perioada de raportare, au fost livrate și instalate doar o parte din corpurile planificate, restul urmând a fi montate odată cu avansarea lucrărilor fizice. </t>
  </si>
  <si>
    <t>Nicio lucrare de iluminat public nu a fost finalizată și recepționată integral în perioada de raportare, prin urmare nu a fost posibilă calcularea costului mediu. Estimările financiare vor putea fi validate odată cu finalizarea proiectelor la sfârșitul anului.</t>
  </si>
  <si>
    <t>Indicatorii stabiliți pentru anul 2025 în cadrul măsurii privind extinderea și modernizarea iluminatului public urmează a fi evaluați integral la sfârșitul anului, întrucât majoritatea proiectelor sunt în derulare, iar progresul fizic semnificativ se va înregistra în trimestrele III și IV.</t>
  </si>
  <si>
    <t>Fondul Național pentru Dezvoltare Regională și Locală 
Oficiul Național de Dezvoltare Regională și Locală (ONDRL)</t>
  </si>
  <si>
    <t>16286 
16343</t>
  </si>
  <si>
    <t>Creșterea accesului echitabil la educație timpurie prin reducerea discrepanțelor dintre mediul urban și rural, asigurând un mediu de învățare de calitate, inclusiv pentru copiii aflați în situații de risc, prin modernizarea infrastructurii educaționale preșcolare.</t>
  </si>
  <si>
    <t xml:space="preserve">1. Dezvoltarea și modernizarea rețelei de instituții din localitățile rurale pentru asigurarea accesului copiilor la educație de calitate, prin renovarea și construcția instituțiilor preșcolare, dotarea cu mobilier şi echipamente a instituțiilor în funcție de necesitățile locale.              
2. Renovarea a 12 instituții dede educație timpurie până la finele anului 2027, conform cerințelelor de infrastructură și anume asigurarea standardelor naționale de calitate privind siguranța, rezistența, cerințele de incluziune și sustenabilitate. 
</t>
  </si>
  <si>
    <r>
      <t>Proiectul</t>
    </r>
    <r>
      <rPr>
        <b/>
        <sz val="12"/>
        <rFont val="Times New Roman"/>
        <family val="1"/>
      </rPr>
      <t xml:space="preserve"> Programul de asistență tehnică și financiară acordată de Guvernul României</t>
    </r>
    <r>
      <rPr>
        <sz val="12"/>
        <rFont val="Times New Roman"/>
        <family val="1"/>
        <charset val="204"/>
      </rPr>
      <t xml:space="preserve"> pentru instituțiile preșcolare din Republica Moldov, implementat în parteneriat de Ministerul Educației și Cercetării și I.P. ONDRL, vizează un set amplu de acțiuni menite să îmbunătățească infrastructura educațională și socială pentru copii, în special pentru cei aflați în situații de risc. Printre activitățile principale se numără construcția și reconstrucția creșelor și grupelor de creșă, pentru a asigura servicii educaționale timpurii de calitate. De asemenea, proiectul prevede construirea și dotarea centrelor de zi pentru copii și centrelor de plasament temporar, menite să ofere suport copiilor care necesită îngrijire temporară. 
O atenție deosebită este acordată și construcției caselor comunitare pentru copii, asigurându-le un mediu stabil și sigur, precum și altor instituții de plasament dedicate copiilor cu surse de finantare din FNDRL. </t>
    </r>
  </si>
  <si>
    <t xml:space="preserve">Localități beneficiare </t>
  </si>
  <si>
    <t>Beneficiari finali</t>
  </si>
  <si>
    <t>Procentul de copii și pedagogi mulțumiți de condițiile noi create în instituții preşcolare beneficiare a proiectului</t>
  </si>
  <si>
    <t>18</t>
  </si>
  <si>
    <t>700</t>
  </si>
  <si>
    <t>1250</t>
  </si>
  <si>
    <t>0</t>
  </si>
  <si>
    <t>Numărul de copii adăugător înrolati în instituțiile de educație timpurie</t>
  </si>
  <si>
    <t>Număr copii, ce au beneficiat în urma imbunătățirii condițiilor de activitate</t>
  </si>
  <si>
    <t>Procentul de debursare a fondurilor din suma planificata in documentul de proiect</t>
  </si>
  <si>
    <t>Numarul de beneficiari (copii)</t>
  </si>
  <si>
    <t>Îmbunătățirea condițiilor de activitate a gimnaziilor prin renovarea și dotarea blocurilor sanitare.</t>
  </si>
  <si>
    <t>Raport de performanţă la situaţia din 30 iunie 2025</t>
  </si>
  <si>
    <t xml:space="preserve"> Ministerul Infrastructurii și Dezvoltării Regionale</t>
  </si>
  <si>
    <t>Oficiul Național de Dezvoltare Regională și Locală (ONDRL)</t>
  </si>
  <si>
    <t>Învățământ liceal</t>
  </si>
  <si>
    <t>Îmvățămînt liceal</t>
  </si>
  <si>
    <t xml:space="preserve">PÎCE sprijină Programul de reformă al Guvernului Republicii Moldova prin finanțarea activităților care  vor îmbunătăți mediul de învățare în Instituțiile Participante, cu accent pe susținerea elevilor defavorizați; și  vor consolida capacitatea Ministerului Educației și Cercetării al Republicii Moldova de gestionare a sectorului și de răspuns la nevoile refugiaților. Prin intermediul acestui Proiect, Banca  Mondiala va acorda suport Guvernului Republicii Moldova în implementarea reformelor necesare. Oficiul Național de Dezvoltare Regională și Locală gestionează alocațiile oferite de către Ministerul Educației și Cercetării care se focusează pe construcția  a trei (3) licee în regiuni prioritare pe teritoriul Împrumutatului, si realizarea lucrărilor civile pentru reabilitarea a 15 licee din tara in urma selectarii pe baza consularilor publice.                                                                                                          </t>
  </si>
  <si>
    <t>Explicaţii</t>
  </si>
  <si>
    <r>
      <t>La momentul raportării se evidențiază următoarele aspecte:
1. A fost finalizat proiectul „</t>
    </r>
    <r>
      <rPr>
        <b/>
        <sz val="12"/>
        <rFont val="Times New Roman"/>
        <family val="1"/>
      </rPr>
      <t>Crearea și dezvoltarea infrastructurii tehnico-edilitare pentru suburbia Soroca a Zonei Economice Libere Ungheni-Business</t>
    </r>
    <r>
      <rPr>
        <sz val="12"/>
        <rFont val="Times New Roman"/>
        <family val="1"/>
      </rPr>
      <t xml:space="preserve">”, transferat în DUP 2025-2027 din DUP-ul anterior.
2. Sunt în desfășurare lucrările pentru două proiecte de dezvoltare regională axate pe valorificarea infrastructurii de afaceri.                                                      </t>
    </r>
  </si>
  <si>
    <r>
      <t xml:space="preserve">Unicul program de formare profesioanală: </t>
    </r>
    <r>
      <rPr>
        <b/>
        <sz val="12"/>
        <rFont val="Times New Roman"/>
        <family val="1"/>
      </rPr>
      <t>„Programul de educație continuă privind antreprenoriatul folosind forme hibride de educație</t>
    </r>
    <r>
      <rPr>
        <sz val="12"/>
        <rFont val="Times New Roman"/>
        <family val="1"/>
      </rPr>
      <t>” a fost finalizat în anul 2022, în cadrul acestui proiect au fost instruite 53 persoane. 
În prezent, alte programe de formare profesională nu sunt incluse în Documentul Unic de Program 2025–2027.</t>
    </r>
  </si>
  <si>
    <t>Toți indicatorii prevăzuți pentru anul 2025 (de rezultat, produs și eficiență) în cadrul subprogramului „Eficiență energetică și surse regenerabile” au valoare de execuție zero. Această situație este cauzată de faptul că nu au fost alocate mijloace financiare pentru implementarea măsurilor planificate. De asemenea, nu au fost formulate solicitări de alocare a fondurilor necesare pentru realizarea acestor activități, ceea ce a făcut imposibilă inițierea și desfășurarea proiectelor aferente. Ca urmare, nu au fost lansate proiecte, nu s-au produs capacități noi de energie regenerabilă și nu s-a îmbunătățit accesul locuitorilor sau localităților la surse regenerabile.</t>
  </si>
  <si>
    <t>În prima jumătate a anului nu au fost alocate mijloace financiare pentru implementarea măsurilor din cadrul subprogramului „Eficiență energetică și surse regenerabile”, ceea ce a făcut imposibilă realizarea indicatorilor stabiliți. Totodată, nu au fost formulate solicitări de alocare a resurselor, iar activitățile prevăzute nu au fost inițiate.</t>
  </si>
  <si>
    <t>Din totalul planificat de 754 kW, doar 35 kW au fost puși în funcțiune până la mijlocul anului. Acest decalaj se corelează cu numărul redus de proiecte implementate și va fi analizat integral după finalizarea lucrărilor aflate în derulare.</t>
  </si>
  <si>
    <t>Nu au fost alocate mijloace financiare și nu au fost inițiate activitățile prevăzute.</t>
  </si>
  <si>
    <t>Nerealizarea lucrărilor de eficiență energetică a condus la lipsa beneficiarilor direcți.</t>
  </si>
  <si>
    <t>Lipsa execuției bugetare a împiedicat atingerea indicatorului planificat.</t>
  </si>
  <si>
    <t>Nu a fost efectuată nicio investiție, indicatorul nu poate fi calculat fără proiecte realizate.</t>
  </si>
  <si>
    <t>În anul 2025, nu au fost alocate mijloace financiare pentru implementarea măsurilor din cadrul subprogramului „Eficiență energetică”. Drept urmare, activitățile planificate nu au fost inițiate, iar indicatorii de performanță aprobați nu au putut fi realizați.</t>
  </si>
  <si>
    <t>Îmbunătățirea infrastructurii tehnico-edilitare locale prin modernizarea/reparația capitală/reabilitarea drumurilor locale.</t>
  </si>
  <si>
    <t xml:space="preserve">Deoarece procesul de implementare este în faza inițială, execuția fizică și financiară a proiectelor nu a început încă, ceea ce explică valoarea zero în indicatorii aprobați și executați. </t>
  </si>
  <si>
    <t xml:space="preserve">Transferuri acordate in cadrul bugetului public national   </t>
  </si>
  <si>
    <t>Din cele 30 de obiective planificate, 9 sunt în fază avansată de execuție. Devierile sunt cauzate de întârzieri în procedurile de achiziție publică și obținerea autorizațiilor de construcție. Finalizarea este preconizată pentru trimestrul IV 2025.</t>
  </si>
  <si>
    <t xml:space="preserve">Implementarea proiectelor aferente acestui indicator este în curs.
Raportarea se va face la sfârșitul anului, după finalizarea lucrărilor. </t>
  </si>
  <si>
    <t>Nu s-au înregistrat proiecte finalizate până la 30 iunie 2025. Evaluarea costului mediu se va realiza odată cu finalizarea execuției fizice a proiectelor în semestrul II.</t>
  </si>
  <si>
    <r>
      <t xml:space="preserve">În urma evaluării </t>
    </r>
    <r>
      <rPr>
        <b/>
        <sz val="12"/>
        <rFont val="Times New Roman"/>
        <family val="1"/>
      </rPr>
      <t>semestriale</t>
    </r>
    <r>
      <rPr>
        <sz val="12"/>
        <rFont val="Times New Roman"/>
        <family val="1"/>
        <charset val="204"/>
      </rPr>
      <t xml:space="preserve"> a implementării politicii de dezvoltare regională și locală, se constată că activitățile planificate în cadrul Documentului Unic de Program (DUP) 2025–2027 au fost lansate conform etapizării stabilite, însă ritmul de implementare necesită o accelerare în semestrul II. Gradul de realizare a indicatorului privind implementarea DUP a atins 10% din ținta semestrială de 40%, cu toate că majoritatea prtoiectelor sunt in proces de implementare
Cu privire la proiectele din DUP și finanțate din Fondul Național pentru Dezvoltare Regională și Locală (FNDRL), din cele 175 de proiecte planificate, 59 au fost implementate până la mijlocul anului, ceea ce constituie aproximativ</t>
    </r>
    <r>
      <rPr>
        <b/>
        <sz val="12"/>
        <rFont val="Times New Roman"/>
        <family val="1"/>
      </rPr>
      <t xml:space="preserve"> 34% din total</t>
    </r>
    <r>
      <rPr>
        <sz val="12"/>
        <rFont val="Times New Roman"/>
        <family val="1"/>
        <charset val="204"/>
      </rPr>
      <t xml:space="preserve">. Acest nivel de realizare este specific  primului semestru, întrucât execuția fizică și financiară cunoaște, în mod obișnuit, o intensificare în </t>
    </r>
    <r>
      <rPr>
        <b/>
        <sz val="12"/>
        <rFont val="Times New Roman"/>
        <family val="1"/>
      </rPr>
      <t>a doua jumătate a anului.</t>
    </r>
    <r>
      <rPr>
        <sz val="12"/>
        <rFont val="Times New Roman"/>
        <family val="1"/>
        <charset val="204"/>
      </rPr>
      <t xml:space="preserve">
Un aspect pozitiv îl constituie realizarea integrală a indicatorului referitor la rapoartele de progres strategic. Au fost elaborate două rapoarte semestriale – unul pentru dezvoltarea regională și altul pentru dezvoltarea locală – în conformitate cu cerințele de monitorizare și planificare strategică. Acest lucru demonstrează funcționarea eficientă a instrumentelor de coordonare și raportare, care urmeazî a fi prezentate în cadrul ședinței CNCDRL.
Execuția planurilor anuale ale Agențiilor pentru Dezvoltare Regională (ADR) și ale Oficiului Național pentru Dezvoltare Regională și Locală (ONDRL) s-a realizat în proporție de 50%, conform planificării semestriale. De asemenea, valorificarea fondurilor alocate pentru implementarea proiectelor din DUP s-a situat la 48% din totalul planificat, reflectând ritmul caracteristic al execuției bugetare, cu o concentrare mai mare a cheltuielilor în semestrul II.
Execuția financiară generală în cadrul politicii de dezvoltare regională și locală a fost de </t>
    </r>
    <r>
      <rPr>
        <b/>
        <sz val="12"/>
        <rFont val="Times New Roman"/>
        <family val="1"/>
      </rPr>
      <t>27.621,2 mii le</t>
    </r>
    <r>
      <rPr>
        <sz val="12"/>
        <rFont val="Times New Roman"/>
        <family val="1"/>
        <charset val="204"/>
      </rPr>
      <t xml:space="preserve">i, ceea ce reprezintă aproximativ </t>
    </r>
    <r>
      <rPr>
        <b/>
        <sz val="12"/>
        <rFont val="Times New Roman"/>
        <family val="1"/>
      </rPr>
      <t>34%</t>
    </r>
    <r>
      <rPr>
        <sz val="12"/>
        <rFont val="Times New Roman"/>
        <family val="1"/>
        <charset val="204"/>
      </rPr>
      <t xml:space="preserve"> din suma precizată de </t>
    </r>
    <r>
      <rPr>
        <b/>
        <sz val="12"/>
        <rFont val="Times New Roman"/>
        <family val="1"/>
      </rPr>
      <t>81.816,7</t>
    </r>
    <r>
      <rPr>
        <sz val="12"/>
        <rFont val="Times New Roman"/>
        <family val="1"/>
        <charset val="204"/>
      </rPr>
      <t xml:space="preserve"> mii lei. Această performanță financiară se încadrează în tendințele uzuale, însă necesită o intensificare în următoarele luni pentru a evita acumularea de restanțe până la finele exercițiului bugetar.
În concluzie, deși devierile înregistrate la nivelul unor indicatori sunt semnificative în prima parte a anului, acestea sunt explicabile și pot fi recuperate în perioada următoare.</t>
    </r>
  </si>
  <si>
    <r>
      <t>În Planul anual de finanțare precizat pentru anul 2025 a fost alocată suma de 15 000 000,00 lei pentru procurarea a 18 unități de transport „Dezvoltarea unui sistem integrat de transport urban în municipiul Ungheni”, astfel evaluarea și raportarea se va realiza după achiziție</t>
    </r>
    <r>
      <rPr>
        <b/>
        <sz val="12"/>
        <rFont val="Times New Roman"/>
        <family val="1"/>
      </rPr>
      <t xml:space="preserve"> </t>
    </r>
  </si>
  <si>
    <t>Datele privind numărul efectiv al vizitatorilor vor fi reflectate la finalul anului 2025.</t>
  </si>
  <si>
    <t>Acordul de Grant TF0C1507, în valoare de 5 milioane de dolari SUA, este finanțat de Fondul Fiduciar cu Donatori Multipli (FFDM) al Parteneriatului pentru Învățare Timpurie (PÎT). Acesta a fost aprobat prin Legea Republicii Moldova nr. 224 din 31 iulie 2023 și promulgat de Președintele Republicii Moldova prin Decretul nr. 1050-IX din 7 august 2023. Din suma totală a grantului, 2,3 milioane USD sunt alocate ONDRL pentru reabilitarea a 15 grupe de educație timpurie (creșe).</t>
  </si>
  <si>
    <t xml:space="preserve">Mijloace fixe            </t>
  </si>
  <si>
    <r>
      <t xml:space="preserve">Cheltuielile executate la Proiectul  „Îmbunătățirea calității educației” constituie </t>
    </r>
    <r>
      <rPr>
        <b/>
        <sz val="12"/>
        <rFont val="Times New Roman"/>
        <family val="1"/>
      </rPr>
      <t>2,96%</t>
    </r>
    <r>
      <rPr>
        <sz val="12"/>
        <rFont val="Times New Roman"/>
        <family val="1"/>
        <charset val="204"/>
      </rPr>
      <t xml:space="preserve"> față de cele precizate.
</t>
    </r>
  </si>
  <si>
    <t>Proiectul „Îmbunătățirea calității educației”</t>
  </si>
  <si>
    <t>În semestrul I, anul 2025, au fost instalate în localitățile s. Dușmani,s. Cotovscoe, or. Telenești sisteme de producere a energiei din surse regenerabile. Evaluarea completă va putea fi realizată la finalul anului, odată cu avansarea lucrărilor în celelalte localități.</t>
  </si>
  <si>
    <r>
      <t xml:space="preserve">În perioada de raportare, implementarea subprogramului „Surse regenerabile” a înregistrat progrese limitate față de obiectivele asumate. Din cele </t>
    </r>
    <r>
      <rPr>
        <b/>
        <sz val="12"/>
        <rFont val="Times New Roman"/>
        <family val="1"/>
      </rPr>
      <t>10</t>
    </r>
    <r>
      <rPr>
        <sz val="12"/>
        <rFont val="Times New Roman"/>
        <family val="1"/>
      </rPr>
      <t xml:space="preserve"> localități planificate pentru dotare cu sisteme de producere a energiei din surse regenerabile, doar</t>
    </r>
    <r>
      <rPr>
        <b/>
        <sz val="12"/>
        <rFont val="Times New Roman"/>
        <family val="1"/>
      </rPr>
      <t xml:space="preserve"> 3 (s. Dușmani, s. Cotovscoe și or. Telenești)</t>
    </r>
    <r>
      <rPr>
        <sz val="12"/>
        <rFont val="Times New Roman"/>
        <family val="1"/>
      </rPr>
      <t xml:space="preserve"> au fost finalizate. Astfel, au fost implementate 3 proiecte din cele 30 planificate.
Cu toate acestea, se constată o depășire semnificativă a indicatorului privind locuitorii cu acces la surse regenerabile de energie, ceea ce sugerează o acoperire mai mare per proiect decât s-a estimat inițial. Totuși, capacitatea de producere a energiei instalată până la acest moment este de doar 35 kW, față de 754 kW planificați, evidențiind întârzieri în instalarea infrastructurii tehnice.
</t>
    </r>
    <r>
      <rPr>
        <b/>
        <sz val="12"/>
        <rFont val="Times New Roman"/>
        <family val="1"/>
      </rPr>
      <t>Execuția bugetară:</t>
    </r>
    <r>
      <rPr>
        <sz val="12"/>
        <rFont val="Times New Roman"/>
        <family val="1"/>
      </rPr>
      <t>este de 378,35 mii lei, reprezentând doar</t>
    </r>
    <r>
      <rPr>
        <b/>
        <sz val="12"/>
        <rFont val="Times New Roman"/>
        <family val="1"/>
      </rPr>
      <t xml:space="preserve"> 3,3%</t>
    </r>
    <r>
      <rPr>
        <sz val="12"/>
        <rFont val="Times New Roman"/>
        <family val="1"/>
      </rPr>
      <t xml:space="preserve"> din bugetul precizat de 11.291,7 mii lei.</t>
    </r>
  </si>
  <si>
    <r>
      <t xml:space="preserve">În perioada de raportare se constată un nivel scăzut de realizare a indicatorilor de rezultat și produs, fiind finalizat doar un singur obiectiv de suport în afaceri din cele planificate. Totodată, nu au fost implementate programe noi de formare profesională, iar numărul de beneficiari potențiali este zero. 
</t>
    </r>
    <r>
      <rPr>
        <b/>
        <sz val="12"/>
        <rFont val="Times New Roman"/>
        <family val="1"/>
      </rPr>
      <t>Execuția bugetară</t>
    </r>
    <r>
      <rPr>
        <sz val="12"/>
        <rFont val="Times New Roman"/>
        <family val="1"/>
      </rPr>
      <t xml:space="preserve"> este semnificativ redusă, atingând doar </t>
    </r>
    <r>
      <rPr>
        <b/>
        <sz val="12"/>
        <rFont val="Times New Roman"/>
        <family val="1"/>
      </rPr>
      <t>2,9%</t>
    </r>
    <r>
      <rPr>
        <sz val="12"/>
        <rFont val="Times New Roman"/>
        <family val="1"/>
      </rPr>
      <t xml:space="preserve"> din bugetul precizat.
</t>
    </r>
  </si>
  <si>
    <t>Accesul populației este condiționat direct de finalizarea și punerea în funcțiune a rețelelor și infrastructurii aferente. Deoarece conectările efective vor avea loc doar după recepția finală a lucrărilor, raportarea valorilor complete este estimată pentru sfârșitul anului 2025.</t>
  </si>
  <si>
    <t xml:space="preserve">Conectările efectuate au fost realizate în cadrul unor proiecte aflate în faze avansate sau finalizate parțial. Devierea pozitivă se explică prin faptul că indicatorul nu a fost planificat formal pentru perioada de raportare, însă rezultatele obținute în teren au permis înregistrarea acestuia ca valoare efectivă.
</t>
  </si>
  <si>
    <t>Devierea pozitivă reflectă progresul rapid pe anumite proiecte locale, în special în Regiunea Sud (7 stații), Centru (4) și Nord (1).</t>
  </si>
  <si>
    <t>Proiectele din Regiunile Nord (2) și Centru (6) au înregistrat un avans față de planificare, datorită mobilizării eficiente a antreprenorilor și condițiilor tehnice favorabile.</t>
  </si>
  <si>
    <r>
      <t>Cheltuielile executate pentru Proiectul „</t>
    </r>
    <r>
      <rPr>
        <b/>
        <sz val="12"/>
        <rFont val="Times New Roman"/>
        <family val="1"/>
      </rPr>
      <t>Securitatea aprovizionării cu apă și canalizare în Moldova</t>
    </r>
    <r>
      <rPr>
        <sz val="12"/>
        <rFont val="Times New Roman"/>
        <family val="1"/>
        <charset val="204"/>
      </rPr>
      <t xml:space="preserve">” constituie </t>
    </r>
    <r>
      <rPr>
        <b/>
        <sz val="12"/>
        <rFont val="Times New Roman"/>
        <family val="1"/>
      </rPr>
      <t xml:space="preserve">25,6% </t>
    </r>
    <r>
      <rPr>
        <sz val="12"/>
        <rFont val="Times New Roman"/>
        <family val="1"/>
        <charset val="204"/>
      </rPr>
      <t>față de cele precizate. Devierile sunt influențate în principal de întârzierea procedurilor de achiziții publice, de obținerea avizelor și aprobărilor oficiale necesare demarării lucrărilor, precum și de perioadele extinse de evaluare a ofertelor și semnare a contractelor. Aceste etape au fost planificate preponderent pentru prima parte a anului 2025, ceea ce a limitat ritmul execuției fizice și financiare în semestrul I.
În contextul actual, cheltuielile majore sunt preconizate pentru trimestrul</t>
    </r>
    <r>
      <rPr>
        <b/>
        <sz val="12"/>
        <rFont val="Times New Roman"/>
        <family val="1"/>
      </rPr>
      <t xml:space="preserve"> IV al anului 2025</t>
    </r>
    <r>
      <rPr>
        <sz val="12"/>
        <rFont val="Times New Roman"/>
        <family val="1"/>
        <charset val="204"/>
      </rPr>
      <t xml:space="preserve">, odată cu intrarea în faza activă a lucrărilor de construcție și instalare, în cazul în care nu vor interveni factori suplimentari de întârziere.
</t>
    </r>
  </si>
  <si>
    <r>
      <t xml:space="preserve"> Conform ordinului nr.98/820 din 30.05.25 aprobat de MIDR și MEC, au fost aprobate spre dotare cu blocuri sanitare 3 instituții de învățământ primar</t>
    </r>
    <r>
      <rPr>
        <sz val="12"/>
        <rFont val="Times New Roman"/>
        <family val="1"/>
      </rPr>
      <t>. Acestea se află, în prezent, la etapa de evaluare a ofertelor în cadrul achizițiilor publice pentru următoarele instituții::
1. Școala primară „Grigore Vieru” , mun. Chișinău;
2. Școala primară „Grigore Vieru” , or. Ștefan-Vodă;
3. Complex educațional (școlă primară-gradiniță) Antonin Ursu, mun. Chișinău.</t>
    </r>
  </si>
  <si>
    <t>Urmare lansării concursurilor de selectare a proiectelor de îmbunătățire a condițiilor de igienă și sanitație în instituțiile de învățământ primar pentru anul bugetar 2025 conform ordinului nr.98/820 din 30.05.25 aprobat de MIDR și MEC, au fost aprobate spre dotare cu blocuri sanitare, 3 instituții de învățământ primar. În prezent, APL se află la etapa de evaluare a achizițiilor publice. Executarea scontată este prevăzută în semestrul II 2025.</t>
  </si>
  <si>
    <r>
      <t xml:space="preserve">Acordul de Împrumut și Acordul de Grant dintre Republica Moldova și BIRD au fost ratificate de Parlamentul Republicii Moldova prin Legea nr. 224 din 31 iulie 2023 și promulgate de Președintele Republicii Moldova prin Decretul nr. 1050-IX din 7 august 2023.
Acordul de Împrumut nr. IBRD 9536-MD include:
(i) o contribuție neconcesională de 36,5 milioane de euro (echivalentul a 40 milioane de dolari SUA);
(ii) o contribuție concesională nerambursabilă de 10 milioane de dolari SUA, acordată prin Facilitatea Globală de Finanțare Concesională (GCFF).
</t>
    </r>
    <r>
      <rPr>
        <i/>
        <sz val="12"/>
        <rFont val="Times New Roman"/>
        <family val="1"/>
      </rPr>
      <t>Din totalul acestor fonduri:</t>
    </r>
    <r>
      <rPr>
        <sz val="12"/>
        <rFont val="Times New Roman"/>
        <family val="1"/>
        <charset val="204"/>
      </rPr>
      <t xml:space="preserve">
20,23 milioane de euro vor fi implementate de ONDRL;
</t>
    </r>
    <r>
      <rPr>
        <i/>
        <sz val="12"/>
        <rFont val="Times New Roman"/>
        <family val="1"/>
      </rPr>
      <t xml:space="preserve">Din contribuția nerambursabilă </t>
    </r>
    <r>
      <rPr>
        <sz val="12"/>
        <rFont val="Times New Roman"/>
        <family val="1"/>
        <charset val="204"/>
      </rPr>
      <t xml:space="preserve">de 10 milioane de dolari SUA (GCFF TF C1762), suma de 5,54 milioane de dolari SUA este alocată proiectului implementat de ONDRL pentru procesul de implementare.
</t>
    </r>
  </si>
  <si>
    <t>La etapa actuală sunt în proces de recepționare proiectele tehnice pentru lucrările de renovare a 5 licee, urmând ca, ulterior, să fie inițiată procedura de achiziție publică, estimativ în perioada septembrie–octombrie 2025.</t>
  </si>
  <si>
    <t>Numărul instituţiilor școlare (licee) construite</t>
  </si>
  <si>
    <r>
      <t xml:space="preserve">Implementarea proiectelor de reabilitare și construcție a liceelor în semestrul I 2025 înregistrează întârzieri semnificative față de planul inițial, fiind realizate doar lucrări pregătitoare și documentare tehnică, fără demararea efectivă a lucrărilor de renovare și construcție.
Din cele </t>
    </r>
    <r>
      <rPr>
        <b/>
        <sz val="12"/>
        <color theme="1"/>
        <rFont val="Times New Roman"/>
        <family val="1"/>
      </rPr>
      <t>15 licee</t>
    </r>
    <r>
      <rPr>
        <sz val="12"/>
        <color theme="1"/>
        <rFont val="Times New Roman"/>
        <family val="1"/>
      </rPr>
      <t xml:space="preserve"> planificate pentru renovare, serviciile de proiectare tehnică sunt în curs de recepționare doar pentru</t>
    </r>
    <r>
      <rPr>
        <b/>
        <sz val="12"/>
        <color theme="1"/>
        <rFont val="Times New Roman"/>
        <family val="1"/>
      </rPr>
      <t xml:space="preserve"> 5 licee</t>
    </r>
    <r>
      <rPr>
        <sz val="12"/>
        <color theme="1"/>
        <rFont val="Times New Roman"/>
        <family val="1"/>
      </rPr>
      <t xml:space="preserve">, iar procedurile de achiziție pentru lucrările de renovare nu au fost încă lansate.
</t>
    </r>
    <r>
      <rPr>
        <b/>
        <i/>
        <sz val="12"/>
        <color theme="1"/>
        <rFont val="Times New Roman"/>
        <family val="1"/>
      </rPr>
      <t>Execuția bugetară:</t>
    </r>
    <r>
      <rPr>
        <sz val="12"/>
        <color theme="1"/>
        <rFont val="Times New Roman"/>
        <family val="1"/>
      </rPr>
      <t xml:space="preserve"> aproximativ </t>
    </r>
    <r>
      <rPr>
        <b/>
        <sz val="12"/>
        <color theme="1"/>
        <rFont val="Times New Roman"/>
        <family val="1"/>
      </rPr>
      <t>15%</t>
    </r>
    <r>
      <rPr>
        <sz val="12"/>
        <color theme="1"/>
        <rFont val="Times New Roman"/>
        <family val="1"/>
      </rPr>
      <t xml:space="preserve"> din bugetul aprobat pentru lucrări și servicii, ceea ce reflectă gradul redus de progres fizic.
Debursarea fondurilor din împrumutul BIRD și grantul aferent este încă redusă, cu doar </t>
    </r>
    <r>
      <rPr>
        <b/>
        <sz val="12"/>
        <color theme="1"/>
        <rFont val="Times New Roman"/>
        <family val="1"/>
      </rPr>
      <t>2,1%</t>
    </r>
    <r>
      <rPr>
        <sz val="12"/>
        <color theme="1"/>
        <rFont val="Times New Roman"/>
        <family val="1"/>
      </rPr>
      <t xml:space="preserve"> realizare a grantului și o debursare sub </t>
    </r>
    <r>
      <rPr>
        <b/>
        <sz val="12"/>
        <color theme="1"/>
        <rFont val="Times New Roman"/>
        <family val="1"/>
      </rPr>
      <t>10%</t>
    </r>
    <r>
      <rPr>
        <sz val="12"/>
        <color theme="1"/>
        <rFont val="Times New Roman"/>
        <family val="1"/>
      </rPr>
      <t xml:space="preserve"> din suma planificată, indicând o etapă incipientă a implementării financiare.</t>
    </r>
  </si>
  <si>
    <t>Instituții de învățământ renovate</t>
  </si>
  <si>
    <t>Stocuri</t>
  </si>
  <si>
    <t>Bunuri și servicii</t>
  </si>
  <si>
    <t xml:space="preserve">Implementarea standardelor educationale    </t>
  </si>
  <si>
    <t>În perioda de de raoprtae au fost finalizate următoarele 3 propiecte:
1.Construcția și montarea centralei electrice fotovoltaice cu puterea instalată de 25kW la fântâna arteziană nr. 238 satul Dușmani raionul Glodeni;
2. Construirea centralei fotovoltaice în scopul optimizării cheltuielelor de întreținere a Casei de Cultură din s. Cotovscoe;
3. Reducerea dependenței energetice prin montarea sistemelor fotovoltaice la cinci instituții publice din orașul Telenești.</t>
  </si>
  <si>
    <r>
      <t xml:space="preserve">În anul 2025, a fost alocată suma de </t>
    </r>
    <r>
      <rPr>
        <b/>
        <sz val="12"/>
        <rFont val="Times New Roman"/>
        <family val="1"/>
      </rPr>
      <t>500 mln. lei</t>
    </r>
    <r>
      <rPr>
        <sz val="12"/>
        <rFont val="Times New Roman"/>
        <family val="1"/>
      </rPr>
      <t xml:space="preserve"> pentru finanțarea proiectelor de modernizare a drumurilor locale prin Programului Național de modernizare a drumurilor locale „Europa este aproape” unde în primă etapă au fost avizate </t>
    </r>
    <r>
      <rPr>
        <b/>
        <sz val="12"/>
        <rFont val="Times New Roman"/>
        <family val="1"/>
      </rPr>
      <t>220</t>
    </r>
    <r>
      <rPr>
        <sz val="12"/>
        <rFont val="Times New Roman"/>
        <family val="1"/>
      </rPr>
      <t xml:space="preserve"> proiecte spre finanțare cu un cost total solicitat din FNDRL în mărime de </t>
    </r>
    <r>
      <rPr>
        <b/>
        <sz val="12"/>
        <rFont val="Times New Roman"/>
        <family val="1"/>
      </rPr>
      <t>568 mln. lei</t>
    </r>
    <r>
      <rPr>
        <sz val="12"/>
        <rFont val="Times New Roman"/>
        <family val="1"/>
      </rPr>
      <t>. 
La apelul lansat au răspuns 579 de primării din întreaga țară, proiectele depuse vizând intervenții pentru construcția sau reabilitarea:
• drumurilor locale de interes raional/municipal - 41,06 km;
• drumurilor comunale și străzilor în limita hotarelor administrative ale localităților - 516,42 km;
• căilor/platformelor pietonale de acces către instituțiile publice - 109,71 km.
Indicatorii de rezultat și de produs vor fi urmăriți și actualizați pe măsură ce proiectele vor avansa și vor fi realizate lucrările de modernizare, reparație capitală și reabilitare a infrastructurii rutiere locale, respectiv creșterea numărului localităților și locuitorilor beneficiari, precum și lungimea drumurilor modernizate.
Totodată, costul mediu al unui proiect (indicatorul de eficiență) va putea fi evaluat după finalizarea unui procent semnificativ din lucrări și alocarea efectivă a resurselor financiare.</t>
    </r>
  </si>
  <si>
    <t>Cu referire la indicatorul respectiv, pentru anul 2025 nu a fost stabilit nici o valoare de referință.</t>
  </si>
  <si>
    <t xml:space="preserve">Conform Hotărârii Guvern nr. 260/2023 și a listei instituțiilor beneficiare de investiții, aprobată prin Ordinul nr.98/820 din 30.05.25 între MIDR și MEC, au fost aprobate spre dotare cu blocuri sanitare 5 instituții de învățământ gimnazial. La situația din 30.06.2025 APL sunt la etapa de evaluare a achizițiilor publice. Executarea scontată este prevăzută în semestrul II 2025.
</t>
  </si>
  <si>
    <t xml:space="preserve">Proiectele au fost selectate în anul 2024 și au fost propuse pentru finanțare din grantul RO. Urmare nefinanțării acestora din grantul RO, proiectele au fost inițiate în perioada de referință. Astfel, indicatorul va fi evaluat la sfârșitul anului. </t>
  </si>
  <si>
    <t>Î.S. „Administrația de Stat a Drumurilor”/ S.A. „Administrația Națională a Drumurilor”</t>
  </si>
  <si>
    <t>16338</t>
  </si>
  <si>
    <t>Dezvoltarea transporturilor</t>
  </si>
  <si>
    <t>Dezvoltarea drumurilor</t>
  </si>
  <si>
    <t>Asigurarea infrastructurii rutiere adecvate și a prestării unor servicii de transport rutier în deplină siguranță</t>
  </si>
  <si>
    <t xml:space="preserve">1) Creșterea cu 15 p.p a drumurilor naționale îmbunătățite și transferate la categoria de drumuri în stare bună și foarte bună, de la 2,146 km la 2,981 km, ceea ce reprezintă cca. 50 % din totalul drumurilor naționale de 5963 km, către anul 2027;
2) Reducerea cu 15% a numărului deceselor cauzate de accidente rutiere asociate cu starea drumurilor până la 167 (față de 197 decese înregistrate în anul 2023), către anul 2027 prin implementarea proiectelor de siguranță rutieră pe toată rețeaua de drumuri naționale. </t>
  </si>
  <si>
    <r>
      <t xml:space="preserve">Starea tehnică a drumurilor publice naţionale </t>
    </r>
    <r>
      <rPr>
        <i/>
        <sz val="12"/>
        <rFont val="Times New Roman"/>
        <family val="1"/>
        <charset val="204"/>
      </rPr>
      <t>(% din lungimea totală a drumurilor publice naţionale)</t>
    </r>
    <r>
      <rPr>
        <sz val="12"/>
        <rFont val="Times New Roman"/>
        <family val="1"/>
        <charset val="204"/>
      </rPr>
      <t xml:space="preserve">, conform indicelui de planeitate internaţional IRI </t>
    </r>
    <r>
      <rPr>
        <i/>
        <sz val="12"/>
        <rFont val="Times New Roman"/>
        <family val="1"/>
        <charset val="204"/>
      </rPr>
      <t>(</t>
    </r>
    <r>
      <rPr>
        <b/>
        <i/>
        <sz val="12"/>
        <rFont val="Times New Roman"/>
        <family val="1"/>
        <charset val="204"/>
      </rPr>
      <t>bună</t>
    </r>
    <r>
      <rPr>
        <i/>
        <sz val="12"/>
        <rFont val="Times New Roman"/>
        <family val="1"/>
        <charset val="204"/>
      </rPr>
      <t>)</t>
    </r>
  </si>
  <si>
    <t xml:space="preserve">Valoarea indicatorului va fi raportată la sfârșitul anului, dat fiind faptul că datele colectate precum și acele ce urmează a fi colectate sunt în lucru, informația în procente privind starea tehnică a drumurilor publice naționale conform indicelui de planeitate internațional IRI poate a fi prezentata la finele anului 2025.  </t>
  </si>
  <si>
    <r>
      <t>Starea tehnică a drumurilor publice naţionale</t>
    </r>
    <r>
      <rPr>
        <i/>
        <sz val="12"/>
        <rFont val="Times New Roman"/>
        <family val="1"/>
        <charset val="204"/>
      </rPr>
      <t xml:space="preserve"> (% din lungimea totală a drumurilor publice naţionale)</t>
    </r>
    <r>
      <rPr>
        <sz val="12"/>
        <rFont val="Times New Roman"/>
        <family val="1"/>
        <charset val="204"/>
      </rPr>
      <t xml:space="preserve">, conform indicelui de planeitate internaţional IRI </t>
    </r>
    <r>
      <rPr>
        <i/>
        <sz val="12"/>
        <rFont val="Times New Roman"/>
        <family val="1"/>
        <charset val="204"/>
      </rPr>
      <t>(</t>
    </r>
    <r>
      <rPr>
        <b/>
        <i/>
        <sz val="12"/>
        <rFont val="Times New Roman"/>
        <family val="1"/>
        <charset val="204"/>
      </rPr>
      <t>mediocră</t>
    </r>
    <r>
      <rPr>
        <i/>
        <sz val="12"/>
        <rFont val="Times New Roman"/>
        <family val="1"/>
        <charset val="204"/>
      </rPr>
      <t>)</t>
    </r>
  </si>
  <si>
    <r>
      <t>Starea tehnică a drumurilor publice naţionale</t>
    </r>
    <r>
      <rPr>
        <i/>
        <sz val="12"/>
        <rFont val="Times New Roman"/>
        <family val="1"/>
        <charset val="204"/>
      </rPr>
      <t xml:space="preserve"> (% din lungimea totală a drumurilor publice naţionale)</t>
    </r>
    <r>
      <rPr>
        <sz val="12"/>
        <rFont val="Times New Roman"/>
        <family val="1"/>
        <charset val="204"/>
      </rPr>
      <t>, conform indicelui de planeitate internaţional IRI</t>
    </r>
    <r>
      <rPr>
        <i/>
        <sz val="12"/>
        <rFont val="Times New Roman"/>
        <family val="1"/>
        <charset val="204"/>
      </rPr>
      <t xml:space="preserve"> (</t>
    </r>
    <r>
      <rPr>
        <b/>
        <i/>
        <sz val="12"/>
        <rFont val="Times New Roman"/>
        <family val="1"/>
        <charset val="204"/>
      </rPr>
      <t>rea</t>
    </r>
    <r>
      <rPr>
        <i/>
        <sz val="12"/>
        <rFont val="Times New Roman"/>
        <family val="1"/>
        <charset val="204"/>
      </rPr>
      <t>)</t>
    </r>
  </si>
  <si>
    <t>Numărul de accidente rutiere total</t>
  </si>
  <si>
    <t>În perioada de raportare, nivelul de performanță corespunde cu indicatorul de rezultat prestabilit.</t>
  </si>
  <si>
    <t xml:space="preserve">Numărul deceselor ca urmare a accidentelor rutiere </t>
  </si>
  <si>
    <t>Lungimea de drumuri publice naționale reabilitate anual</t>
  </si>
  <si>
    <r>
      <t xml:space="preserve">Valoarea indicatorului va fi raportată la sfârșitul anului, dat fiind faptul că multe sectoare sunt încă în lucru. 
Astfel, se prezintă informația privind lungimea drumurilor ce sunt în lucru:
</t>
    </r>
    <r>
      <rPr>
        <b/>
        <sz val="12"/>
        <rFont val="Times New Roman"/>
        <family val="1"/>
      </rPr>
      <t>I.Finalizate:</t>
    </r>
    <r>
      <rPr>
        <sz val="12"/>
        <rFont val="Times New Roman"/>
        <family val="1"/>
      </rPr>
      <t xml:space="preserve">
- Reabilitarea – 2,69 km
- Reabilitare lucrări de artă – 4 buc.
</t>
    </r>
    <r>
      <rPr>
        <b/>
        <sz val="12"/>
        <rFont val="Times New Roman"/>
        <family val="1"/>
      </rPr>
      <t>II.În implementare:</t>
    </r>
    <r>
      <rPr>
        <sz val="12"/>
        <rFont val="Times New Roman"/>
        <family val="1"/>
      </rPr>
      <t xml:space="preserve">
- Reabilitarea – 6,47 km;
- Reparația – 16,60 km;
- Reabilitarea lucrări de artă – 9 buc;
- Reabilitare drum (reconstrucție) – 53 km;
- Reparația drumurilor regionale (G)- 145,48 km.</t>
    </r>
  </si>
  <si>
    <t xml:space="preserve">Lungimea de drumuri publice naționale reparate anual </t>
  </si>
  <si>
    <t>Cheltuielile operaționale de transport rutier (reduse)</t>
  </si>
  <si>
    <t xml:space="preserve">Valoarea indicatorului va fi raportată la sfârșitul anului, dat fiind faptul că la momentul actual datele se colectează și urmează a fi procesate.  </t>
  </si>
  <si>
    <t>Gospodăria drumurilor (Fondul rutier)</t>
  </si>
  <si>
    <t>00395</t>
  </si>
  <si>
    <r>
      <t xml:space="preserve">Proiectul </t>
    </r>
    <r>
      <rPr>
        <b/>
        <i/>
        <sz val="12"/>
        <rFont val="Times New Roman"/>
        <family val="1"/>
        <charset val="204"/>
      </rPr>
      <t>„Proiectul de susținere a Programului in sectorul drumurilor”</t>
    </r>
  </si>
  <si>
    <t>70024</t>
  </si>
  <si>
    <t xml:space="preserve">Bunuri si servicii </t>
  </si>
  <si>
    <r>
      <t>Proiectul "Conectivitatea rurală Moldova"</t>
    </r>
    <r>
      <rPr>
        <b/>
        <i/>
        <sz val="12"/>
        <rFont val="Times New Roman"/>
        <family val="1"/>
        <charset val="204"/>
      </rPr>
      <t xml:space="preserve"> </t>
    </r>
    <r>
      <rPr>
        <b/>
        <sz val="12"/>
        <rFont val="Times New Roman"/>
        <family val="1"/>
        <charset val="204"/>
      </rPr>
      <t xml:space="preserve">                                                 </t>
    </r>
  </si>
  <si>
    <t xml:space="preserve">Proiectul „Modernizarea infrastructurii in cadrul Mecanismului pentru Interconectarea Europei (CEF)”                                                  </t>
  </si>
  <si>
    <t>70407</t>
  </si>
  <si>
    <r>
      <t xml:space="preserve">Proiectul </t>
    </r>
    <r>
      <rPr>
        <b/>
        <i/>
        <sz val="12"/>
        <rFont val="Times New Roman"/>
        <family val="1"/>
        <charset val="204"/>
      </rPr>
      <t xml:space="preserve">„Moldova Drumuri III”    </t>
    </r>
    <r>
      <rPr>
        <b/>
        <sz val="12"/>
        <rFont val="Times New Roman"/>
        <family val="1"/>
        <charset val="204"/>
      </rPr>
      <t xml:space="preserve">                                                                                                                   </t>
    </r>
  </si>
  <si>
    <t>70408</t>
  </si>
  <si>
    <r>
      <t>Proiectul</t>
    </r>
    <r>
      <rPr>
        <b/>
        <i/>
        <sz val="12"/>
        <rFont val="Times New Roman"/>
        <family val="1"/>
        <charset val="204"/>
      </rPr>
      <t xml:space="preserve"> „Moldova Drumuri IV”  </t>
    </r>
    <r>
      <rPr>
        <b/>
        <sz val="12"/>
        <rFont val="Times New Roman"/>
        <family val="1"/>
        <charset val="204"/>
      </rPr>
      <t xml:space="preserve">                                                                                                                      </t>
    </r>
  </si>
  <si>
    <t>70409</t>
  </si>
  <si>
    <r>
      <t xml:space="preserve">Proiectul </t>
    </r>
    <r>
      <rPr>
        <b/>
        <i/>
        <sz val="12"/>
        <rFont val="Times New Roman"/>
        <family val="1"/>
        <charset val="204"/>
      </rPr>
      <t xml:space="preserve">„Moldova Drumuri V”    </t>
    </r>
    <r>
      <rPr>
        <b/>
        <sz val="12"/>
        <rFont val="Times New Roman"/>
        <family val="1"/>
        <charset val="204"/>
      </rPr>
      <t xml:space="preserve">                                                                                                                     </t>
    </r>
  </si>
  <si>
    <t>70410</t>
  </si>
  <si>
    <r>
      <t xml:space="preserve">Proiectul </t>
    </r>
    <r>
      <rPr>
        <b/>
        <i/>
        <sz val="12"/>
        <rFont val="Times New Roman"/>
        <family val="1"/>
      </rPr>
      <t xml:space="preserve">"Organizarea traficului transfrontalier”  </t>
    </r>
    <r>
      <rPr>
        <b/>
        <sz val="12"/>
        <rFont val="Times New Roman"/>
        <family val="1"/>
        <charset val="204"/>
      </rPr>
      <t xml:space="preserve">                                                                                                        </t>
    </r>
  </si>
  <si>
    <t>70411</t>
  </si>
  <si>
    <r>
      <t xml:space="preserve">Starea tehnică a drumurilor naționale </t>
    </r>
    <r>
      <rPr>
        <i/>
        <sz val="11"/>
        <rFont val="Times New Roman"/>
        <family val="1"/>
      </rPr>
      <t>(% din lungimea totală a drumurilor publice naționale)</t>
    </r>
    <r>
      <rPr>
        <sz val="11"/>
        <rFont val="Times New Roman"/>
        <family val="1"/>
        <charset val="204"/>
      </rPr>
      <t xml:space="preserve">, conform indeciului de planietate internațional IRI. Avînd în vedere că datele colectate precum și cele ce urmează a fi colectate sunt în lucru, informația în procente privind starea tehnică a drumurilor publice naționale conform indicelui de planeitate internațional IRI poate fi prezentată la finele anului 2025. Cu referire la lungimea de drumuri naționale reabilitate anual, precum și lungimea de drumuri naționale reparate anual, informăm că acestea sunt în lucru. Lucrările sunt efectuale pe porțiuni de drum. Până nu vor fi finalizate lucrările este dificil de spus lungime de drumuri naționale reabilitate în kilometri. Informația va fi prezentata la finele anului 2025. </t>
    </r>
  </si>
  <si>
    <t xml:space="preserve">                 (Nume, prenume)</t>
  </si>
  <si>
    <t xml:space="preserve">                  ______________________</t>
  </si>
  <si>
    <t xml:space="preserve">                          (Nume, prenume)</t>
  </si>
  <si>
    <t xml:space="preserve">                 _______________________</t>
  </si>
  <si>
    <t xml:space="preserve">                           (Nume, prenume)</t>
  </si>
  <si>
    <t xml:space="preserve">                _______________________</t>
  </si>
  <si>
    <t xml:space="preserve">                ______________________</t>
  </si>
  <si>
    <t xml:space="preserve">               ______________________</t>
  </si>
  <si>
    <t xml:space="preserve">              (Nume, prenume)</t>
  </si>
  <si>
    <t xml:space="preserve">               (Nume, prenume)</t>
  </si>
  <si>
    <t xml:space="preserve">                (Nume, prenume)</t>
  </si>
  <si>
    <t>I.P. „Oficiul Național de Dezvoltare Regională și Locală” gestionează alocațiile oferite de către Ministerul Educației și Cercetării care se focusează pe construcția și dotarea blocurilor sanitare în școli.</t>
  </si>
  <si>
    <t xml:space="preserve">Îmbunătățirea calității educației și a mediului de învățare în instituțiile vizate. 
</t>
  </si>
  <si>
    <t xml:space="preserve">Dezvoltarea capacității instituționale de a elabora, implementa și evalua reformele educaționale și a intervențiile de răspuns la nevoile refugiaților.   </t>
  </si>
  <si>
    <t>În prezent, procesul progresează cu verificarea detaliată a documentației de proiect pentru a asigura conformitatea cu standardele și cerințele legale aplicabile. Receptionarea  finala serviciilor de proiectare vor fi receptionate in iulie 2025. La fel în luna august se va iniția pregătirea  Termenilor de Referință (ToR) pentru lansarea procedurilor de achiziții pentru lucrările de reparații.</t>
  </si>
  <si>
    <r>
      <rPr>
        <i/>
        <sz val="12"/>
        <rFont val="Times New Roman"/>
        <family val="1"/>
        <charset val="204"/>
      </rPr>
      <t>(</t>
    </r>
    <r>
      <rPr>
        <b/>
        <i/>
        <sz val="12"/>
        <rFont val="Times New Roman"/>
        <family val="1"/>
        <charset val="204"/>
      </rPr>
      <t>semianual</t>
    </r>
    <r>
      <rPr>
        <i/>
        <sz val="12"/>
        <rFont val="Times New Roman"/>
        <family val="1"/>
        <charset val="204"/>
      </rPr>
      <t>)</t>
    </r>
  </si>
  <si>
    <t>Agenția Navală a Republicii Moldova</t>
  </si>
  <si>
    <t>16342</t>
  </si>
  <si>
    <t>Î. S ”Bacul Molovata”</t>
  </si>
  <si>
    <t>00396</t>
  </si>
  <si>
    <t>Transport naval</t>
  </si>
  <si>
    <t>0452</t>
  </si>
  <si>
    <t xml:space="preserve">Dezvoltarea transporturilor </t>
  </si>
  <si>
    <t xml:space="preserve">Dezvoltarea transportului naval </t>
  </si>
  <si>
    <t>Dezvoltarea transportului naval în Republica Moldova.</t>
  </si>
  <si>
    <t>mii unități</t>
  </si>
  <si>
    <t>Volumul mărfurilor transportate prin intermediul împingătorului fluvial (Î.S. „Bacul Molovata”)</t>
  </si>
  <si>
    <t xml:space="preserve">mii persoane </t>
  </si>
  <si>
    <t xml:space="preserve">Nave pilotate în portul Giurgiulești </t>
  </si>
  <si>
    <t>Indicatorul de performanță a fost realizat.</t>
  </si>
  <si>
    <t>Rute efectuate de către Î.S ”Bacul Molovata”</t>
  </si>
  <si>
    <t>Costul mediu unei rute efectuate (tur-retur)</t>
  </si>
  <si>
    <t>00156</t>
  </si>
  <si>
    <t>Cheltuieli de personal</t>
  </si>
  <si>
    <t>Prestații sociale</t>
  </si>
  <si>
    <t>Stocuri de materiale circulante</t>
  </si>
  <si>
    <t>Î.S. ,,Bacul Molovata”</t>
  </si>
  <si>
    <t xml:space="preserve">Indicatorii de performanță în anul 2025, în mare parte corespund indicatorilor planificați. </t>
  </si>
  <si>
    <t xml:space="preserve">1) Creșterea  numărului de pasageri transportați prin intermediul transportului naval cu 5% anual.
2) Creșterea mărfurilor transportate prin intermediul transportului naval cu 5% anual;  
3) Creșterea numărului de nave intrate în complexul portuar Giurgiulești cu 60% către anul 2027.   </t>
  </si>
  <si>
    <r>
      <rPr>
        <i/>
        <sz val="12"/>
        <color rgb="FF000000"/>
        <rFont val="Times New Roman"/>
        <family val="1"/>
        <charset val="204"/>
      </rPr>
      <t>(</t>
    </r>
    <r>
      <rPr>
        <b/>
        <i/>
        <sz val="12"/>
        <color rgb="FF000000"/>
        <rFont val="Times New Roman"/>
        <family val="1"/>
        <charset val="204"/>
      </rPr>
      <t>semianual</t>
    </r>
    <r>
      <rPr>
        <i/>
        <sz val="12"/>
        <color rgb="FF000000"/>
        <rFont val="Times New Roman"/>
        <family val="1"/>
        <charset val="204"/>
      </rPr>
      <t>)</t>
    </r>
  </si>
  <si>
    <t>Agenția Națională Transport Auto</t>
  </si>
  <si>
    <t>16340</t>
  </si>
  <si>
    <t>Sub-program</t>
  </si>
  <si>
    <r>
      <t xml:space="preserve">I. Informaţie generală </t>
    </r>
    <r>
      <rPr>
        <sz val="12"/>
        <color indexed="8"/>
        <rFont val="Times New Roman"/>
        <family val="1"/>
        <charset val="204"/>
      </rPr>
      <t>(se completează doar de către autoritatea bugetară - Org1)</t>
    </r>
  </si>
  <si>
    <t>Sistem de transport rutier durabil și eficient, care conduce la o dezvoltare echilibrată în concordanță cu cerințele economice, sociale și de mediu.</t>
  </si>
  <si>
    <t>1.Asigurarea prestării unor servicii de calitate în domeniul transporturilor rutiere și în deplină siguranță.
2.Creșterea cu 3% a numărului de pasageri transportați cu autobuse și microbuse în anul 2025 comparativ cu anul 2024.
3.Creșterea cu 5% a a cantității de marfă transportată cu transport rutier în anul 2025 față de anul 2024.
4. Creșterea nivelului de siguranță și calitate a serviciilor prestate în domeniul transportului rutier prin implementarea și asigurarea funcționalității Sistemului de management integrat al transporturilor rutiere (Subsistemul informațional „ e-Bilet”; „Monitorizare GPS”, ”Platforma de Analize și Generare Rapoarte” .</t>
  </si>
  <si>
    <r>
      <t xml:space="preserve">II. Indicatori de performanţă </t>
    </r>
    <r>
      <rPr>
        <sz val="12"/>
        <color indexed="8"/>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</si>
  <si>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t>Gradul de implementare a acordurilor bilaterale/multilaterale ce reglementează relațiile comercial economice pe domeniul transportului rutier ale Republicii Moldova cu alte state.</t>
  </si>
  <si>
    <t xml:space="preserve">Nivelul de performanță corespunde cu valoarea indicatorului de rezultat prestabilit. </t>
  </si>
  <si>
    <t>Punerea în aplicare a Codului Transportului Rutier.</t>
  </si>
  <si>
    <t>Gradul de înlăturare a neconformităților înaintate în cadrul controalelor efectuate de inspectorii ANTA.</t>
  </si>
  <si>
    <t xml:space="preserve">Acte permisive eliberate. </t>
  </si>
  <si>
    <t>Număr</t>
  </si>
  <si>
    <t xml:space="preserve">Indicatorul anual realizat în proporție de 37%.                                      Prevederile Acordului între RM și UE privind transportul rutier de mărfuri, care prevede liberalizarea transportului bilateral și tranzit, a fost prelugit până la 31.12.2025.  </t>
  </si>
  <si>
    <t xml:space="preserve">Încasări din eliberarea actelor permisive. </t>
  </si>
  <si>
    <t xml:space="preserve">Indicator anual realizat în proporție de 49%. </t>
  </si>
  <si>
    <t>Controale efectuate de inspectorii ANTA.</t>
  </si>
  <si>
    <t>Indicator anual realizat în proporție de 42,5%.</t>
  </si>
  <si>
    <t xml:space="preserve">Încasări de la taxa pentru folosirea drumurilor. </t>
  </si>
  <si>
    <t>Indicator anual realizat în proporție de 65%.</t>
  </si>
  <si>
    <t>Timp necesar pentru prelucrarea, procesarea și transmiterea datelor electronice în sistemele informaționale ANTA.</t>
  </si>
  <si>
    <t>ore/om</t>
  </si>
  <si>
    <t>Timp necesar pentru notificarea în Registrul operatorilor de transport rutier.</t>
  </si>
  <si>
    <t>00155</t>
  </si>
  <si>
    <t>Procurarea mărfurilor</t>
  </si>
  <si>
    <r>
      <t xml:space="preserve">III. Cheltuieli, mii lei </t>
    </r>
    <r>
      <rPr>
        <i/>
        <sz val="12"/>
        <rFont val="Times New Roman"/>
        <family val="1"/>
      </rPr>
      <t>(Se completează de către fiecare instituţie bugetară (Org2) şi ulterior se generalizează de către autoritatea bugetară de nivel superior – Org1 sau Org1i)</t>
    </r>
  </si>
  <si>
    <r>
      <t>(</t>
    </r>
    <r>
      <rPr>
        <b/>
        <i/>
        <sz val="12"/>
        <rFont val="Times New Roman"/>
        <family val="1"/>
      </rPr>
      <t>semianual</t>
    </r>
    <r>
      <rPr>
        <i/>
        <sz val="12"/>
        <rFont val="Times New Roman"/>
        <family val="1"/>
      </rPr>
      <t>)</t>
    </r>
  </si>
  <si>
    <t xml:space="preserve">Agenția Feroviară </t>
  </si>
  <si>
    <t>16662</t>
  </si>
  <si>
    <t>Î.S. „Calea Ferată din Moldova”</t>
  </si>
  <si>
    <t>0453</t>
  </si>
  <si>
    <t>Transport feroviar</t>
  </si>
  <si>
    <t>Dezvoltarea transportului feroviar</t>
  </si>
  <si>
    <t>Sistem de transport feroviar eficient, funcțional și modernizat.</t>
  </si>
  <si>
    <t xml:space="preserve">1. Majorarea parcursului de pasageri în transportul feroviar cu circa 5% anual;
2. Majorarea volumului de mărfuri transportate pe cale ferată cu circa 5% anual.    </t>
  </si>
  <si>
    <t>Subprogramul include resurse financiare alocate pentru restructurarea Î.S. „Calea Ferată din Moldova” și modernizarea sectorului feroviar. Principalele activități implementate se referă la finalizarea construcției tronsonului de cale ferată pe traseul „Cahul-Giurgiulești”, modernizarea sectorului feroviar în vederea asigurării competitivității acestuia prin înnoirea parcului de locomotive și reparația capitală a liniilor de cale ferată, precum și raționalizarea forței de muncă în cadrul instituției.</t>
  </si>
  <si>
    <t>Volumul mărfurilor transportate pe calea ferată</t>
  </si>
  <si>
    <t>mii tone</t>
  </si>
  <si>
    <t>În primul semestru al anului 2025, indicatorul a fost realizat la 22.74%.</t>
  </si>
  <si>
    <t>Parcursul de pasageri pe calea ferată</t>
  </si>
  <si>
    <t>mil pasageri-km</t>
  </si>
  <si>
    <t>Lungimea liniei de cale ferată reabilitată</t>
  </si>
  <si>
    <t>Lucrările de reabilitare au fost amânate din cauza lipsei resurselor financiare.</t>
  </si>
  <si>
    <t>Numărul de autorizații de transport feroviare/autorizații de siguranță emise</t>
  </si>
  <si>
    <t>Autorizațiile vor fi eliberate după divizarea CFM și implementarea politicilor în domeniul feroviar.</t>
  </si>
  <si>
    <t xml:space="preserve">Numărul de inspecții de siguranță efectuate </t>
  </si>
  <si>
    <t>Inspecțiile vor fi executate după divizarea CFM și implementarea politicilor în domeniul feroviar.</t>
  </si>
  <si>
    <t xml:space="preserve">Numărul de ghiduri/manuale/instrucțiuni tehnice elaborate/revizuite </t>
  </si>
  <si>
    <t>Implementarea politicilor în domeniul feroviar se desfășoară după aprobarea actelor normative indicate în PNA.</t>
  </si>
  <si>
    <t xml:space="preserve">Numărul de certificate eliberate mecanicilor de locomotivă </t>
  </si>
  <si>
    <t>Certificatele  vor fi eliberate după divizarea CFM și implementarea politicilor în domeniul feroviar.</t>
  </si>
  <si>
    <t>Costul mediu per km de cale feroviară reabilitată</t>
  </si>
  <si>
    <t>mil. lei/km</t>
  </si>
  <si>
    <t xml:space="preserve">În prezent, Î.S. "Calea Ferată din Moldova" se confruntă cu  o situație financiară dificilă, fără precedent, cauzată de diminuarea considerabilă a volumelor de mărfuri transportate, în legătură cu: redirecționarea mărfurilor câtre transportul auto; situația creată de conflictul din Ucraina; surparea liniei de cale ferată la km 74, satul Văleni de pe tronsonul Cahul-Giurgiulești; majorarea prețurilor; etc. </t>
  </si>
  <si>
    <t>Costul mediu per angajat</t>
  </si>
  <si>
    <t>lei/angajat,lunar</t>
  </si>
  <si>
    <t>Media pe perioadă a fondului salarial raportat la numărul de angajați.</t>
  </si>
  <si>
    <t xml:space="preserve">Agenția feroviară                                                                                                                                  </t>
  </si>
  <si>
    <t>00157</t>
  </si>
  <si>
    <t xml:space="preserve">Cheltuieli de personal                                                                                                                                </t>
  </si>
  <si>
    <t xml:space="preserve">Bunuri si servicii                                                                                                                                    </t>
  </si>
  <si>
    <t xml:space="preserve">Prestatii sociale                                                                                                                                     </t>
  </si>
  <si>
    <t xml:space="preserve">Mijloace fixe                                                                                                                                         </t>
  </si>
  <si>
    <t xml:space="preserve">Stocuri de materiale circulante                                                                                                                       </t>
  </si>
  <si>
    <t>Î.S. Calea Ferată din Moldova</t>
  </si>
  <si>
    <t>Subvenții</t>
  </si>
  <si>
    <t>Proiectul "Proiectul de achiziție a locomotivelor si de restructurare a infrastructurii feroviare"</t>
  </si>
  <si>
    <t>Primirea împrumuturilor externe pentru proiecte finanțate din surse externe de la organizațiile financiare internaționale</t>
  </si>
  <si>
    <t>Împrumuturi recreditate instituțiilor nefinanciare și financiare</t>
  </si>
  <si>
    <t>Proiectul "RLF-Răspuns de urgență- Căile Ferate din Moldova"</t>
  </si>
  <si>
    <t>Reabilitarea infrastructurii feroviare:
Suma mijloacelor împrumutate la data de 30.06.2025 a constituit 13 869 931,57 Euro (sau   270 788 467,05 lei).
• Suma 265 624 896,65 lei  (sau 13 605 451,82 euro) achitată LLC TEMIRZHOL ZHONDEU (KAZAKHSTAN)  pentru  6 luni ale  anului curent.                                                                                                La momentul actual Compania   LLC TEMIRZHOL ZHONDEU efectuează lucrări de înlocuire a traverselor defecte, a materialului mărunt de cale, schimbătoarelor de cale, și de reconstrucție a liniilor, însă actul lucrărilor executate deocamdată n-a fost prezentat. Din aceste motive CFM achită la momentul actual numai devizul pentru materialele instalate, prezentat de Companie pe măsura pozării  materialelor.   
• Suma 5 163 570,40 lei (sau 264 479,75 euro) achitată  SRL Tecnic Consulting Engineering (Romania) pentru servicii de supraveghere, conform contr.nr. 7355553 din 23.12.2021.
Conform planului de finanțare, aprobat pentru anul curent, la împrumuturi sunt aprobate alocații în valoare de 121 508,3 mii lei. Pentru perioada raportată avem executarea împrumuturilor în valoare de 270 788,5 mii lei.
 Pentru perioada raportată avem granturi primite din surse externe la acest proiect, în valoare de 1092,0 mii lei, asistență tehnică. 
ÎS “Calea Ferată din Moldova” și Compania Avistum a fost contractată pentru a acorda suport tehnic Î.S.CFM la divizarea operațională pe domenii de afaceri:
    -  CFM Infrastructura;
    -  CFM Marfă și Călători.
La momentul actual se examinează versiunea preliminară a planului de afaceri, cu completarea tuturor detaliilor, ajustărilor corespunzătoare din partea Î.S. CFM și a Companiei Avistum.
Plata se va efectua după prezentarea de către Companie a facturii pentru serviciile prestate la    finalizarea planului de afaceri. Prin urmare, suma planificată pentru asistență tehnică pentru anul   2025 va fi utilizată până la finele anului.</t>
  </si>
  <si>
    <r>
      <rPr>
        <i/>
        <sz val="12"/>
        <color rgb="FF000000"/>
        <rFont val="Times New Roman"/>
        <family val="1"/>
        <charset val="204"/>
      </rPr>
      <t>(</t>
    </r>
    <r>
      <rPr>
        <b/>
        <i/>
        <sz val="12"/>
        <color rgb="FF000000"/>
        <rFont val="Times New Roman"/>
        <family val="1"/>
      </rPr>
      <t>semianual)</t>
    </r>
  </si>
  <si>
    <t>Autoritatea Aeronautică Civilă</t>
  </si>
  <si>
    <t>16341</t>
  </si>
  <si>
    <t>Transport aerian</t>
  </si>
  <si>
    <t>0454</t>
  </si>
  <si>
    <t>Dezvoltarea transportului aerian</t>
  </si>
  <si>
    <t>Ramura aviației civile durabilă și eficientă în condițiile siguranței zborurilor, securității aeronautice și calității serviciilor prestate.</t>
  </si>
  <si>
    <t>r7</t>
  </si>
  <si>
    <t>r8</t>
  </si>
  <si>
    <t>o31</t>
  </si>
  <si>
    <t>Numărul inspecțiilor este în corespundere cu planul inspecțiilor și solicitările adiționale ale agenților aeronautici.</t>
  </si>
  <si>
    <t>e14</t>
  </si>
  <si>
    <t>zile/om</t>
  </si>
  <si>
    <t>00158</t>
  </si>
  <si>
    <t xml:space="preserve">Executarea indicatorilor de performanță este interdependentă de solicitările parvenite din partea agenților aeronautici fie persoane juridice sau fizice, precum și apariția și retragerea din activitate a agenților aeronautici. În această ordine de idei constatăm că sunt inevitabile devierile între indicatorii aprobați și cei executați. </t>
  </si>
  <si>
    <t xml:space="preserve"> (semianual)</t>
  </si>
  <si>
    <t>Inspectoratul Național pentru Supraveghere Tehnică</t>
  </si>
  <si>
    <t>16339</t>
  </si>
  <si>
    <t>Servicii generale economice și comerciale</t>
  </si>
  <si>
    <t>0411</t>
  </si>
  <si>
    <t>Securitate industrială</t>
  </si>
  <si>
    <t>11</t>
  </si>
  <si>
    <r>
      <t>I. Informaţie generală</t>
    </r>
    <r>
      <rPr>
        <b/>
        <i/>
        <sz val="12"/>
        <rFont val="Times New Roman"/>
        <family val="1"/>
        <charset val="204"/>
      </rPr>
      <t xml:space="preserve"> </t>
    </r>
    <r>
      <rPr>
        <i/>
        <sz val="12"/>
        <rFont val="Times New Roman"/>
        <family val="1"/>
        <charset val="204"/>
      </rPr>
      <t>(se completează doar de către autoritatea bugetară - Org1)</t>
    </r>
  </si>
  <si>
    <t xml:space="preserve">1. Diminuarea cu 5% anual a cazurilor depistate de produse neconforme din numărul total de cazuri verificate (agenți economici supuși controalelor) în vederea scăderii riscului de apariție a produselor și serviciilor periculoase pe piață.
2. Dezvoltarea capacităților decizionale ale consumatorilor prin creșterea numărului consumatorilor educați şi informați cu 20% anual.                                                                                                                                                                                                                                                                                                                                                                                                                                                             3. Reducerea procentului de încălcări/exagerări ale volumelor și costului lucrărilor la utilizarea investițiilor publice în construcții cu 10% către anul 2025.                                                                                                                                                                                                                     
4. Creșterea ponderii agenţilor economici şi persoanelor fizice care cunosc riscurile ce țin de obiectele industriale periculoase cu 3% anual.
5. Majorarea ponderii agenților economici care asigură funcționarea fiabilă a obiectelor în construcții și a celor industriale periculoase cu 5 % anual, prin evaluarea riscurilor și intensificarea măsurilor de prevenire a acestora.
6. Micșorarea ponderii instalațiilor tehnice din zona de risc cu 7% către anul 2025, prin intensificarea evaluării riscurilor și a măsurilor de prevenire a acestora.                                                                                                                                                                                                                    7. Reducerea procentului de încălcări depistate în cadrul controalelor de stat a activității de întreprinzător, la agenții economici cu 10% către anul 2025.                                                                                                                                                                                          
8. Reducerea numărului de incendii la obiectivele de agrement cu flux sporit de persoane, la obiectivele de menire social-culturală, sportivă şi comercială cu 10 % către anul 2025.       </t>
  </si>
  <si>
    <t>Subprogramul conține activități de îmbunătățire a calității și siguranței construcțiilor, activități de urbanism și de amenajare a teritoriului,  funcționării și exploatării obiectelor industriale periculoase în condiții de securitate și inofensivitate, securității la incendiu și protecției civile, sănătății și siguranței în muncă, supravegherei pieței și protecției consumatorilor privind materialele de construcție și utilajele/obiectele  industriale periculoase, activități geodezice și cartografice și respectării condițiilor de licențiere, în conformitate cu prevederile Hotărârii Guvernului nr. 391/2023 cu privire la organizarea și funcționarea Inspectoratului Național pentru Supraveghere Tehnică.</t>
  </si>
  <si>
    <t>Ponderea neconformităților înlăturate în domeniul construcțiilor și urbanismului.</t>
  </si>
  <si>
    <t>27</t>
  </si>
  <si>
    <t>Nivelul de performanță obținut depășește valoarea indicatorului stabilit.</t>
  </si>
  <si>
    <t>Ponderea obiectelor recepționate în domeniul construcțiilor.</t>
  </si>
  <si>
    <t>Ponderea instalațiilor tehnice din zona de risc.</t>
  </si>
  <si>
    <t>Valoarea indicatorului va fi raportată la finele anului.</t>
  </si>
  <si>
    <t>Ponderea agenților economici și persoanelor fizice care cunosc riscurile.</t>
  </si>
  <si>
    <t xml:space="preserve">Inspectoratul Național pentru Supraveghere Tehnică (INST) a participat la activitățile comisiilor pentru recepția și darea în exploatare a 144 de obiecte industrial periculoase, dintre acestea 20 obiecte au fost respinse din cauza neconformităților constatate.  </t>
  </si>
  <si>
    <t>Ponderea de înlătuare a încălcărilor depistate.</t>
  </si>
  <si>
    <t>Controale efectuate în domeniul supravegherii pieței și protecției consumatorilor.</t>
  </si>
  <si>
    <t>Pe parcursul perioadei de referință, Inspectoratul Național pentru Supraveghere Tehnică a efectuat 34 de controale de stat  în domeniul supravegherii pieței și protecției consumatorilor, cu scopul verificării conformității produselor și serviciilor comercializate pe piața din Republica Moldova, respectarea drepturilor consumatorilor și asigurarea unui mediu concurențial corect. Controalele au fost efectuate în conformitate cu cadrul normativ în vigoare, precum și cu standardele de calitate aplicabile în domeniul materialelor de construcții. Valoarea indicatorului nu a fost atinsă întrucât raportarea este pentru semestrul I al anului curent, dar și din cauza lipsei de personal.</t>
  </si>
  <si>
    <t>Controale și verificări de stat privind asigurarea respectarii legislației.</t>
  </si>
  <si>
    <t xml:space="preserve">Pe parcursul primului semestru al anului 2025, INST a efectuat:
1) 614 controale și verificări de stat pentru asigurarea respectarii legislației în domeniul siguranței obiectelor industrial periculoase; 
2) 698 controale în domeniul construcțiilor și urbanismului; 
3) 607 controale în domeniul siguranței antiincendiare și protecției civile;
4) 34 controale în domeniul supravegherii pieții și protecției consumatorilor; 
5) 28 activității geodezice și cartografice.
                                                                                            </t>
  </si>
  <si>
    <t>Monitorizarea calității proiectelor, lucrărilor și produselor în construcții (încercări de laborator, expertize).</t>
  </si>
  <si>
    <t>Controale efectuate în domeniul construcțiilor și urbanismului.</t>
  </si>
  <si>
    <t>Controale efectuate în domeniul siguranței obiectelor industriale periculoase.</t>
  </si>
  <si>
    <t>Pe parcursul perioadei de raportare au fost planificate și desfășurate 219 controale de stat, examinată și înregistrată documentaţia de proiect pentru lucrările de construcţie-montare, extindere, reconstrucţie, reutilare tehnică, conservare şi lichidare a - 271 Documentații de Proiect a Obiectelor Industriale Periculoase și recepții a Obiectelor Industriale Periculoase - 124.</t>
  </si>
  <si>
    <t>Controale efectuate în domeniul siguranței antiincendiare și protecției civile.</t>
  </si>
  <si>
    <t>Acte permisive, coordonări, avize emise.</t>
  </si>
  <si>
    <t>o11</t>
  </si>
  <si>
    <t>Controale efectuate în domeniul activității geodezice și cartografice.</t>
  </si>
  <si>
    <t>Pe parcursul primului semestru au fost efectuate controale de stat planificate în domeniul geodeziei, cartografiei și geoinformaticii la agenții economici - 8; efectuate controale de stat în domeniul geodeziei, cartografiei și geoinformaticii la agenții economici, în baza petițiilor, solicitărilor, demersurilor parvenite - 20.</t>
  </si>
  <si>
    <t>o12</t>
  </si>
  <si>
    <t xml:space="preserve">Obiecte industrial periculoase verificate. </t>
  </si>
  <si>
    <t>o15</t>
  </si>
  <si>
    <t>Acte de constatare privind pregătirea către sezonul de încălzire.</t>
  </si>
  <si>
    <t>Pregătirea către sezonul de încălzire pentru anul 2025 va începe abia în luna august, curent.</t>
  </si>
  <si>
    <t>o16</t>
  </si>
  <si>
    <t xml:space="preserve">Rapoarte privind aprecierea criteriului de evaluare corespunderii riscului. </t>
  </si>
  <si>
    <t>În perioada de raportare nivelul de performață coincide cu valoarea indicatorului prestabilit.</t>
  </si>
  <si>
    <t xml:space="preserve">Durata medie a unui control. </t>
  </si>
  <si>
    <t>Zile</t>
  </si>
  <si>
    <t xml:space="preserve">Controale efectuate de un inspector pe parcursul unui an. </t>
  </si>
  <si>
    <r>
      <t xml:space="preserve">III. Cheltuieli, mii lei </t>
    </r>
    <r>
      <rPr>
        <i/>
        <sz val="12"/>
        <rFont val="Times New Roman"/>
        <family val="1"/>
        <charset val="204"/>
      </rPr>
      <t>(Se completează de către fiecare instituție bugetară (Org2) şi ulterior se generalizează de către autoritatea bugetară de nivel superior – Org1 sau Org1i)</t>
    </r>
  </si>
  <si>
    <t>TOTAL</t>
  </si>
  <si>
    <t>00472</t>
  </si>
  <si>
    <t>Bunuri şi servicii</t>
  </si>
  <si>
    <t>Realizarea parțială a indicatorilor de performanță planificați pentru anul 2025 este explicabilă prin faptul că aceștia au fost stabiliți pentru un an integral, iar unele activități aferente acestora urmează a fi realizate pe parcursul semestrului II al anului curent. Un al impediment în procesul de implementare a obiectivelor reprezintă deficitul de personal. În aceste condiții, rezultatele înregistrate până la această etapă pot fi considerate satisfăcătoare, cu mențiunea că se impune o monitorizare atentă și eficientizarea proceselor interne în semestrul următor pentru atingerea integrală a indicatorilor.</t>
  </si>
  <si>
    <r>
      <t xml:space="preserve">Pe parcursul perioadei de referință au fost planificate și efectuate 86 de controale; 
- 44 de controale inopinate;                                                                                                                            - 166 de controale privind respectarea cerinţelor în domeniul supravegherii de stat a măsurilor contra incendiilor la obiectele exceptate de Legea nr.131/2012 privind controlul de stat asupra activității de întreptinzător;                                                                                                                             Totodată,menționăm că au fost realizate 290 de măsuri de apărare împotriva incendiilor la sărbătorile de iarnă, sărbătorile pascale; entremarea copiilor la taberele de odihnă în sezonul estival; pregătirea instituțiilor de învățământ pentru noul an școlar; a secțiilor de votare în perioada electorală;                                                                                                                                                             - 17 controale efectuate în domeniul protecției civile;                                                                                     - 4 controale </t>
    </r>
    <r>
      <rPr>
        <i/>
        <sz val="12"/>
        <rFont val="Times New Roman"/>
        <family val="1"/>
      </rPr>
      <t>inopinte</t>
    </r>
    <r>
      <rPr>
        <sz val="12"/>
        <rFont val="Times New Roman"/>
        <family val="1"/>
        <charset val="204"/>
      </rPr>
      <t xml:space="preserve"> efectuate în domeniul protecției civile.
 </t>
    </r>
  </si>
  <si>
    <t xml:space="preserve">Îmbunătățirea calității și siguranței construcțiilor, activității de urbanism şi de amenajare a teritoriului, funcționării și exploatării obiectelor industriale periculoase în condiții de securitate și inofensivitate, securității la incendiu și protecției civile, sănătății și siguranței în muncă, supravegherii pieţei și protecției consumatorilor privind materialele de construcție şi utilajele/obiectele industriale periculoase, activităţii geodezice şi cartografice și respectării condițiilor de licențiere, în vederea protecției populației și a mediului înconjurător.                                                                                                                                                                                                                                    </t>
  </si>
  <si>
    <t xml:space="preserve">Permisiune pentru obţinerea și depozitarea materialelor explozive - 3; Demers de executare a lucrărilor de dinamitare sau a lucrărilor cu materiale explozive - 25; Evaluarea corespunderii cerințelor în domeniul apărării împotriva incendiilor - 5; Emiterea avizului la obținerea Certificatului de urbanism pentru proiectare -17; Emiterea avizului la obținerea Autorizaţiei de schimbare a destinaţiei construcţiilor şi amenajărilor - 2; Emiterea avizului de participare la
licitațiile publice - 435.                                                                                                                 </t>
  </si>
  <si>
    <t>Construcții</t>
  </si>
  <si>
    <t>0443</t>
  </si>
  <si>
    <t>Politici și management în domeniul dezvoltării regionale și construcțiilor</t>
  </si>
  <si>
    <t>01</t>
  </si>
  <si>
    <t>Realizarea priorităților setate în domeniile de competență ale ministerului (transport; infrastructura de transport; urbanism, construcții și locuințe; dezvoltare regională și locală; infrastructura de apă și sanitație) corelate cu obiectivele reflectate în principalele documente de politici naționale, strategii sectoriale și inerent alinierea politicilor publice în domeniu la acquis-ul Uniunii Europene pentru asigurarea dezvoltării durabile a țării și a bunăstării oamenilor.</t>
  </si>
  <si>
    <t>1. Realizarea activităților (aparatul central) din Planul de acțiuni al Ministerului Infrastructurii și Dezvoltării Regionale la nivel de cel puțin 90% anual; 
2. Asigurarea transparenței în procesul decizional prin consultarea publică a minim 90% din totalul actelor normative elaborate; 
3. Rata de transpunere a legislației UE în domeniile de competență, planificate anual, de cel puțin 90%.</t>
  </si>
  <si>
    <t>Subprogramul cuprinde activități de creștere a eficienței şi eficacității politicilor publice şi asigurării alinierii politicilor sectoriale la standardele şi cerințele de aderare la Uniunea Europeană în domeniile de activitate atribuite în competenţa Ministerului Infrastructurii și Dezvoltării Regionale.</t>
  </si>
  <si>
    <t>Gradul de realizare al Planului de activitate al Ministerului Infrastructurii și Dezvoltării Regionale (aparatul central).</t>
  </si>
  <si>
    <t>54.13</t>
  </si>
  <si>
    <t>-35.87</t>
  </si>
  <si>
    <t>În perioada de raportare, nivelul de performanță corespunde cu indicatorul prestabilit.</t>
  </si>
  <si>
    <t>Ponderea proiectelor de decizii consultate public din numărul de decizii adoptate.</t>
  </si>
  <si>
    <t>48</t>
  </si>
  <si>
    <t>-32</t>
  </si>
  <si>
    <t xml:space="preserve">Gradul de realizare al Planului Național de Aderare 2023-2027 (PNA). </t>
  </si>
  <si>
    <t>-11</t>
  </si>
  <si>
    <t>Acte normative elaborate, total</t>
  </si>
  <si>
    <t>-35</t>
  </si>
  <si>
    <t>Acte normative aprobate, total</t>
  </si>
  <si>
    <t>-42</t>
  </si>
  <si>
    <t>Acorduri bilaterale/multilaterale semnate cu alte state/ organizații internaționale</t>
  </si>
  <si>
    <t>6</t>
  </si>
  <si>
    <t>-4</t>
  </si>
  <si>
    <t>În perioada de raportare, au fost examinate și coordonate 8 proiecte de acorduri, dintre care 6 au fost semnat  (Raport de activitate al MIDR  în semestrul I al anului 2025).</t>
  </si>
  <si>
    <t>Rapoarte privind realizarea documentelor de politici publice și documentelor de planificare strategică elaborate</t>
  </si>
  <si>
    <t xml:space="preserve">Angajați instruiți pe intern mai mult de 40 de ore </t>
  </si>
  <si>
    <t>20</t>
  </si>
  <si>
    <t>-70</t>
  </si>
  <si>
    <t>Valoarea indicatorului va fi raportată la finele anului curent.</t>
  </si>
  <si>
    <t xml:space="preserve">Costul mediu per angajat </t>
  </si>
  <si>
    <t>lei/angajat, lunar</t>
  </si>
  <si>
    <t>27208</t>
  </si>
  <si>
    <t>Acte normative elaborate per persoană</t>
  </si>
  <si>
    <t>număr/ persoană</t>
  </si>
  <si>
    <t>1.1</t>
  </si>
  <si>
    <t>1.9</t>
  </si>
  <si>
    <t xml:space="preserve">Creșterea numărului de acte normative per persoană se datorează elaborării suplimentare a 21 de hotărâri de Guvern care nu au fost planificate în Planul de activitate al ministerului pentru anul 2025.  </t>
  </si>
  <si>
    <t>Acte normative transpuse per persoană</t>
  </si>
  <si>
    <t>Racordarea legislației RM la cadrul normativ al UE este în proces de realizare.</t>
  </si>
  <si>
    <r>
      <t xml:space="preserve">III. Cheltuieli, mii lei </t>
    </r>
    <r>
      <rPr>
        <i/>
        <sz val="12"/>
        <rFont val="Times New Roman"/>
        <family val="1"/>
        <charset val="204"/>
      </rPr>
      <t>(se completează de către fiecare instituție bugetară (Org2) şi ulterior se generalizează de către autoritatea bugetară de nivel superior – Org1 sau Org1i)</t>
    </r>
  </si>
  <si>
    <t xml:space="preserve">Managementul autorităților administrative centrale                                                                                                     </t>
  </si>
  <si>
    <t>00010</t>
  </si>
  <si>
    <t xml:space="preserve">Activitati de informare si comunicare                                                                                                                 </t>
  </si>
  <si>
    <t>00514</t>
  </si>
  <si>
    <r>
      <t xml:space="preserve">Pentru anul 2025, </t>
    </r>
    <r>
      <rPr>
        <i/>
        <sz val="12"/>
        <rFont val="Times New Roman"/>
        <family val="1"/>
      </rPr>
      <t>Planul de activitate</t>
    </r>
    <r>
      <rPr>
        <sz val="12"/>
        <rFont val="Times New Roman"/>
        <family val="1"/>
        <charset val="204"/>
      </rPr>
      <t xml:space="preserve"> </t>
    </r>
    <r>
      <rPr>
        <i/>
        <sz val="12"/>
        <rFont val="Times New Roman"/>
        <family val="1"/>
      </rPr>
      <t xml:space="preserve">al ministerului </t>
    </r>
    <r>
      <rPr>
        <sz val="12"/>
        <rFont val="Times New Roman"/>
        <family val="1"/>
        <charset val="204"/>
      </rPr>
      <t xml:space="preserve">se axează pe 5 obiective strategice reflectate în 242 acțiuni stabilite în corespundere cu prioritățile de dezvoltare corespunzătoare domeniilor de activitate ale ministerului. Gradul de realizare a Planului de activitate al Ministerului Infrastructurii și Dezvoltării Regionale în semestrul I, anul 2025 - constituie 54,13%, fiind realizate 131 de acțiuni din 242 de acțiuni planificate, dintre care 7 proiecte cu relevanță UE.
</t>
    </r>
  </si>
  <si>
    <t>34</t>
  </si>
  <si>
    <t>14</t>
  </si>
  <si>
    <r>
      <t xml:space="preserve">În perioada de referință au fost întocmite următoarele rapoarte:                                                                       
1. Raportul privind realizarea măsurilor incluse în PNA, conform capitolelor de competență (trimestrial) - </t>
    </r>
    <r>
      <rPr>
        <b/>
        <sz val="11"/>
        <color rgb="FFFF0000"/>
        <rFont val="Times New Roman"/>
        <family val="1"/>
      </rPr>
      <t>2</t>
    </r>
    <r>
      <rPr>
        <sz val="11"/>
        <rFont val="Times New Roman"/>
        <family val="1"/>
        <charset val="204"/>
      </rPr>
      <t>;                                                     2. Raportul privind realizarea acțiunilor consemnate în PNR 2025 (lunar/</t>
    </r>
    <r>
      <rPr>
        <i/>
        <sz val="11"/>
        <rFont val="Times New Roman"/>
        <family val="1"/>
      </rPr>
      <t>săptămânal - în conformitate cu Procesul verbal al CCDD nr. 4 din 24.02.2025, prin care se solicită autorităților publice centrale asigurarea monitorizării interne săptămânale a progresului în implementarea Planului național de reglementări pentru anul 2025</t>
    </r>
    <r>
      <rPr>
        <sz val="11"/>
        <rFont val="Times New Roman"/>
        <family val="1"/>
        <charset val="204"/>
      </rPr>
      <t xml:space="preserve">) - </t>
    </r>
    <r>
      <rPr>
        <b/>
        <sz val="11"/>
        <rFont val="Times New Roman"/>
        <family val="1"/>
      </rPr>
      <t>19</t>
    </r>
    <r>
      <rPr>
        <sz val="11"/>
        <rFont val="Times New Roman"/>
        <family val="1"/>
        <charset val="204"/>
      </rPr>
      <t>;
3.</t>
    </r>
    <r>
      <rPr>
        <sz val="11"/>
        <rFont val="Times New Roman"/>
        <family val="1"/>
      </rPr>
      <t xml:space="preserve"> Raportul privind realizarea Planului de acțiuni al MIDR pentru anul  2025 (anual/trimestrial) -</t>
    </r>
    <r>
      <rPr>
        <b/>
        <sz val="11"/>
        <rFont val="Times New Roman"/>
        <family val="1"/>
      </rPr>
      <t xml:space="preserve"> 3</t>
    </r>
    <r>
      <rPr>
        <sz val="11"/>
        <rFont val="Times New Roman"/>
        <family val="1"/>
      </rPr>
      <t>;</t>
    </r>
    <r>
      <rPr>
        <b/>
        <sz val="11"/>
        <rFont val="Times New Roman"/>
        <family val="1"/>
        <charset val="204"/>
      </rPr>
      <t xml:space="preserve">
</t>
    </r>
    <r>
      <rPr>
        <sz val="11"/>
        <rFont val="Times New Roman"/>
        <family val="1"/>
        <charset val="204"/>
      </rPr>
      <t>4. Raportul (informație) privind actualizarea indicatorilor de monitorizare a obiectivelor de dezvoltare durabilă a ODD</t>
    </r>
    <r>
      <rPr>
        <b/>
        <sz val="11"/>
        <rFont val="Times New Roman"/>
        <family val="1"/>
        <charset val="204"/>
      </rPr>
      <t xml:space="preserve"> - 1</t>
    </r>
    <r>
      <rPr>
        <sz val="11"/>
        <rFont val="Times New Roman"/>
        <family val="1"/>
        <charset val="204"/>
      </rPr>
      <t>;</t>
    </r>
    <r>
      <rPr>
        <b/>
        <sz val="11"/>
        <rFont val="Times New Roman"/>
        <family val="1"/>
        <charset val="204"/>
      </rPr>
      <t xml:space="preserve">                                                     </t>
    </r>
    <r>
      <rPr>
        <sz val="11"/>
        <rFont val="Times New Roman"/>
        <family val="1"/>
        <charset val="204"/>
      </rPr>
      <t>5.</t>
    </r>
    <r>
      <rPr>
        <b/>
        <sz val="11"/>
        <rFont val="Times New Roman"/>
        <family val="1"/>
        <charset val="204"/>
      </rPr>
      <t xml:space="preserve">  </t>
    </r>
    <r>
      <rPr>
        <sz val="11"/>
        <rFont val="Times New Roman"/>
        <family val="1"/>
        <charset val="204"/>
      </rPr>
      <t xml:space="preserve">Raportul privind realizarea Planului de acțiuni privind implementarea Programului național de integritate și anticorupție pentru anii 2024–2028, pentru anul 2024 și pe semestrul I al anului 2025 - </t>
    </r>
    <r>
      <rPr>
        <b/>
        <sz val="11"/>
        <rFont val="Times New Roman"/>
        <family val="1"/>
        <charset val="204"/>
      </rPr>
      <t>2</t>
    </r>
    <r>
      <rPr>
        <sz val="11"/>
        <rFont val="Times New Roman"/>
        <family val="1"/>
        <charset val="204"/>
      </rPr>
      <t>;
6.</t>
    </r>
    <r>
      <rPr>
        <b/>
        <sz val="11"/>
        <rFont val="Times New Roman"/>
        <family val="1"/>
        <charset val="204"/>
      </rPr>
      <t xml:space="preserve"> </t>
    </r>
    <r>
      <rPr>
        <sz val="11"/>
        <rFont val="Times New Roman"/>
        <family val="1"/>
        <charset val="204"/>
      </rPr>
      <t xml:space="preserve">Rapoarte privind realizarea SSC pentru anul 2024 pe domeniile de activitate </t>
    </r>
    <r>
      <rPr>
        <b/>
        <sz val="11"/>
        <rFont val="Times New Roman"/>
        <family val="1"/>
        <charset val="204"/>
      </rPr>
      <t>- 4</t>
    </r>
    <r>
      <rPr>
        <sz val="11"/>
        <rFont val="Times New Roman"/>
        <family val="1"/>
        <charset val="204"/>
      </rPr>
      <t xml:space="preserve">;                                                   7. Raport pentru anul 2024 pe programele/subprogramele bugetare  - </t>
    </r>
    <r>
      <rPr>
        <b/>
        <sz val="11"/>
        <rFont val="Times New Roman"/>
        <family val="1"/>
        <charset val="204"/>
      </rPr>
      <t>1</t>
    </r>
    <r>
      <rPr>
        <sz val="11"/>
        <rFont val="Times New Roman"/>
        <family val="1"/>
        <charset val="204"/>
      </rPr>
      <t xml:space="preserve">;
8. Raport privind performanța pe programe/subprograme bugetare, sem. I, 2025 - </t>
    </r>
    <r>
      <rPr>
        <b/>
        <sz val="11"/>
        <rFont val="Times New Roman"/>
        <family val="1"/>
        <charset val="204"/>
      </rPr>
      <t>1</t>
    </r>
    <r>
      <rPr>
        <sz val="11"/>
        <rFont val="Times New Roman"/>
        <family val="1"/>
        <charset val="204"/>
      </rPr>
      <t xml:space="preserve">;
9. Raport cu privire la transparența în procesul decizional pentru anul 2024 -  </t>
    </r>
    <r>
      <rPr>
        <b/>
        <sz val="11"/>
        <rFont val="Times New Roman"/>
        <family val="1"/>
        <charset val="204"/>
      </rPr>
      <t>1</t>
    </r>
    <r>
      <rPr>
        <sz val="11"/>
        <rFont val="Times New Roman"/>
        <family val="1"/>
        <charset val="204"/>
      </rPr>
      <t>.</t>
    </r>
  </si>
  <si>
    <t>Minerit, industrie și construcții</t>
  </si>
  <si>
    <t xml:space="preserve">044 </t>
  </si>
  <si>
    <t xml:space="preserve">Dezvoltarea regională și construcții </t>
  </si>
  <si>
    <t>Dezvoltarea bazei normative în construcţii</t>
  </si>
  <si>
    <t>Promovarea standardelor europene în construcții și asigurarea calității lucrărilor de construcții.</t>
  </si>
  <si>
    <t xml:space="preserve">1) 85% din reglementările tehnice în domeniul construcțiilor armonizate cu legislația, standardele europene și eurocodurile;
2) 150 documente normative în construcții elaborate și aprobate anual. </t>
  </si>
  <si>
    <t xml:space="preserve">Subprogramul include activități de aprobarea a cadrului normativ unitar pentru amenajarea teritoriului, urbanismului, autorizarea și executarea lucrărilor de construcție, asigurarea calității construcțiilor, care va favoriza evoluția armonioasă a societății. </t>
  </si>
  <si>
    <t>7 (6-5)</t>
  </si>
  <si>
    <t>Ponderea dintre documentele normative aprobate la cele elaborate</t>
  </si>
  <si>
    <t>Implementarea eurocodurilor este de competența Instututului de Standardizare.</t>
  </si>
  <si>
    <t xml:space="preserve">Reglementări tehnice publicate de Minister </t>
  </si>
  <si>
    <t>Documente normative în construcții elaborate</t>
  </si>
  <si>
    <t>Documente normative în construcții aprobate</t>
  </si>
  <si>
    <t xml:space="preserve">În perioada de referință au fost aprobate 3 normative în construcții. </t>
  </si>
  <si>
    <t>Eurocorduri implementate</t>
  </si>
  <si>
    <t>Ministerul nu dispune de date.</t>
  </si>
  <si>
    <t>Standarde europene armonizate implementate</t>
  </si>
  <si>
    <t>Gradul de valorificare a bugetului planificat pentru elaborarea documentației normative</t>
  </si>
  <si>
    <t>Gradul de valorificare a bugetului planificat pentru implementarea Eurocoduri</t>
  </si>
  <si>
    <t>Gradul de valorificare a bugetului planificat pentru implementarea standardelor europene armonizate</t>
  </si>
  <si>
    <r>
      <rPr>
        <b/>
        <i/>
        <sz val="12"/>
        <rFont val="Times New Roman"/>
        <family val="1"/>
      </rPr>
      <t xml:space="preserve">Dezvoltarea bazei normative in construcții
Amenajarea teritoriilor </t>
    </r>
    <r>
      <rPr>
        <sz val="12"/>
        <rFont val="Times New Roman"/>
        <family val="1"/>
      </rPr>
      <t xml:space="preserve">          </t>
    </r>
  </si>
  <si>
    <t>00329</t>
  </si>
  <si>
    <t>Elaborarea sistemului de documente normative în construcții</t>
  </si>
  <si>
    <t>00341</t>
  </si>
  <si>
    <r>
      <t xml:space="preserve">În scopul asigurării elaborării documentelor normative a fost elaborat și aprobat </t>
    </r>
    <r>
      <rPr>
        <i/>
        <sz val="12"/>
        <rFont val="Times New Roman"/>
        <family val="1"/>
      </rPr>
      <t>Planul tematic pentru anii 2025-2027</t>
    </r>
    <r>
      <rPr>
        <sz val="12"/>
        <rFont val="Times New Roman"/>
        <family val="1"/>
        <charset val="204"/>
      </rPr>
      <t xml:space="preserve">care prevede elaborarea a 20 de documente normative. </t>
    </r>
  </si>
  <si>
    <r>
      <t>(</t>
    </r>
    <r>
      <rPr>
        <b/>
        <i/>
        <sz val="12"/>
        <rFont val="Times New Roman"/>
        <family val="1"/>
      </rPr>
      <t>semianual</t>
    </r>
    <r>
      <rPr>
        <i/>
        <sz val="12"/>
        <rFont val="Times New Roman"/>
        <family val="1"/>
        <charset val="204"/>
      </rPr>
      <t>)</t>
    </r>
  </si>
  <si>
    <t>I.P. Oficiul Național pentru Dezvoltarea Infrastructurii "Moldova-Proiect"</t>
  </si>
  <si>
    <t>16961</t>
  </si>
  <si>
    <t>Gospodăria de locuinţe</t>
  </si>
  <si>
    <t>0610</t>
  </si>
  <si>
    <t>Gospodăria comunală</t>
  </si>
  <si>
    <t>Construcţia locuinţelor</t>
  </si>
  <si>
    <t xml:space="preserve">Construcţia/reconstrucţia crca a 450 de locuinţe sociale pentru darea în chirie persoanelor cu venituri mici şi angajaţilor din sfera bugetară, precum şi construcţia/reconstrucţia căminelor studenţeşti (aproximativ 750 de locuri) şi azilurilor de bătrîni şi persoane defavorizate(aproximativ 750 de locuri). </t>
  </si>
  <si>
    <t>1. Îmbunățirea condițiilor de trai pentru persoanele cazate în azilurile de bătrâni, persoanelor social vulnerabile, precum și a studenților cazați în cămine cu 50%.
2. Creșterea ratei de angajare cu 10% și reducerea cu 7% fluctuației de cadre în rîndurile angajaților publici în zonele rurale prin oferirea de locuințe accesibile.
3. Dezvoltarea regiunilor în urbele mici și localitățile rurale ale RM prin reducerea fenomenului de migrație a tinerilor specialăști în orașele mari cu 10%.</t>
  </si>
  <si>
    <t>Perioada de implementare a proiectului „Construcţia Locuintelor Sociale III” preconozată pentru perioada 2024-2030, conține trei componente, după cum urmează:
- Construcția locuințelor pe baza clădirilor nefinalizate/noi sau renovarea construcțiilor vechi;
- Reconstrucția/renovarea căminelor studențești și profesionale; 
- Reconstrucţia/construcția azilurilor pentru bătrîni și persoane cu dizabilități.
Costurile estimative totale ale proiectului pentru toate componentele (locuințe sociale, cămine studențești și aziluri de bătrâni) sunt de 32 303 382 Euro. Valoarea contribuției Băncii de dezvoltare a Consiliului Europei este de 27 000 000 Euro.</t>
  </si>
  <si>
    <t>0.0</t>
  </si>
  <si>
    <t>m.p.</t>
  </si>
  <si>
    <t>lei/m.p.</t>
  </si>
  <si>
    <t>Managmentul autoritatilor administrative centrale</t>
  </si>
  <si>
    <t>417,8</t>
  </si>
  <si>
    <t xml:space="preserve">Bunuri si servicii  </t>
  </si>
  <si>
    <t xml:space="preserve">Alte cheltuieli </t>
  </si>
  <si>
    <t>391,4</t>
  </si>
  <si>
    <t xml:space="preserve">Proiectul "Locuinţe Publice III"                                                                                                              </t>
  </si>
  <si>
    <t>VI. Constatări, concluzii și recomandări</t>
  </si>
  <si>
    <t xml:space="preserve">Pentru anul 2025, în urma implementării Hotărârii Guvernului nr.602/2024 cu privire la constituirea, organizarea și funcționarea
Instituției Publice Oficiul Național pentru Dezvoltarea Infrastructurii „Moldova – Proiect”, pentru I.P. ONDIMP a fost precizat un buget total în valoare de 29 773,0 mii lei. Nivelul scăzut de executare se datorează faptului că activitatea nemijlocită a oficiului a fost demarată începând cu trimestrul II al anului 2025. 
</t>
  </si>
  <si>
    <t>L Ș</t>
  </si>
  <si>
    <r>
      <rPr>
        <b/>
        <i/>
        <sz val="12"/>
        <rFont val="Times New Roman"/>
        <family val="1"/>
      </rPr>
      <t>Proiectul "Constructia locuintelor sociale II"</t>
    </r>
    <r>
      <rPr>
        <b/>
        <sz val="12"/>
        <rFont val="Times New Roman"/>
        <family val="1"/>
      </rPr>
      <t xml:space="preserve">   </t>
    </r>
  </si>
  <si>
    <t>2285,0</t>
  </si>
  <si>
    <t>29773,0</t>
  </si>
  <si>
    <t>500,0</t>
  </si>
  <si>
    <t>0,0</t>
  </si>
  <si>
    <t>105,0</t>
  </si>
  <si>
    <t>395,0</t>
  </si>
  <si>
    <t>Creșterea costului mediu per angajat se datorează majorării valorii de referință de la 1800 lei la 3000 lei. Angajații au beneficiat de spor UE pentru trim. IV al anului 2024 achitat în anul 2025.</t>
  </si>
  <si>
    <r>
      <t xml:space="preserve">În primul semestru al anului 2025, se observă o dinamică moderată în implementarea proiectelor dedicate dezvoltării infrastructurii turistice la nivel regional și local. Conform datelor raportate:
</t>
    </r>
    <r>
      <rPr>
        <b/>
        <i/>
        <u/>
        <sz val="12"/>
        <rFont val="Times New Roman"/>
        <family val="1"/>
      </rPr>
      <t>La nivel regional,</t>
    </r>
    <r>
      <rPr>
        <sz val="12"/>
        <rFont val="Times New Roman"/>
        <family val="1"/>
        <charset val="204"/>
      </rPr>
      <t xml:space="preserve"> sunt în derulare </t>
    </r>
    <r>
      <rPr>
        <b/>
        <sz val="12"/>
        <rFont val="Times New Roman"/>
        <family val="1"/>
      </rPr>
      <t>3 proiecte</t>
    </r>
    <r>
      <rPr>
        <sz val="12"/>
        <rFont val="Times New Roman"/>
        <family val="1"/>
        <charset val="204"/>
      </rPr>
      <t xml:space="preserve"> ce vizează reabilitarea și includerea unor obiective turistice în circuitul național:
</t>
    </r>
    <r>
      <rPr>
        <i/>
        <sz val="12"/>
        <rFont val="Times New Roman"/>
        <family val="1"/>
      </rPr>
      <t xml:space="preserve">1. Dezvoltarea Grădinii Botanice ca destinație ecoturistică; 
2.Anenii Noi – Hub național de turism sportiv; 
3.Crearea complexului turistic sportiv-ecvestru „AT-Prolin”.
</t>
    </r>
    <r>
      <rPr>
        <sz val="12"/>
        <rFont val="Times New Roman"/>
        <family val="1"/>
        <charset val="204"/>
      </rPr>
      <t xml:space="preserve">
</t>
    </r>
    <r>
      <rPr>
        <b/>
        <i/>
        <u/>
        <sz val="12"/>
        <rFont val="Times New Roman"/>
        <family val="1"/>
      </rPr>
      <t>La nivel local</t>
    </r>
    <r>
      <rPr>
        <sz val="12"/>
        <rFont val="Times New Roman"/>
        <family val="1"/>
        <charset val="204"/>
      </rPr>
      <t xml:space="preserve">, au fost renovate, construite sau reabilitate </t>
    </r>
    <r>
      <rPr>
        <b/>
        <sz val="12"/>
        <rFont val="Times New Roman"/>
        <family val="1"/>
      </rPr>
      <t>9 case de cultură</t>
    </r>
    <r>
      <rPr>
        <sz val="12"/>
        <rFont val="Times New Roman"/>
        <family val="1"/>
        <charset val="204"/>
      </rPr>
      <t xml:space="preserve">, în cadrul proiectelor finanțate din Fondul Național pentru Dezvoltare Regională și Locală (FNDRL).
</t>
    </r>
    <r>
      <rPr>
        <i/>
        <sz val="12"/>
        <rFont val="Times New Roman"/>
        <family val="1"/>
      </rPr>
      <t>1.Reparația acoperișului Casei de cultură în satul Miciurin, raionul Drochia;
2.Reparația capitală a acoperișului Casei de cultură din satul Șofrîncani, raionul Edineț;
3.Eficientizarea energetică a clădirii Casei de cultură din satul Viișoara, raionul Edineț;
4.Sportul în serviciul satului Hristici;
5.Modernizarea și dotarea Casei de cultură din comuna Dereneu, raionul Călărași;
6.Reparația capitală a acoperișului, șarpanta blocului A al Casei de cultură;
7.Îmbunătățirea eficienței energetice a Centrului de cultură Unțești;
8.Lucrări de reparație capitală, de dotare și echipare a Palatului de cultură „Ion Furnica” din satul Manta, raionul Cahul;
9.Reparația capitală a acoperișului Căminului cultural din satul Pocrovca, raionul Dondușeni.</t>
    </r>
    <r>
      <rPr>
        <sz val="12"/>
        <rFont val="Times New Roman"/>
        <family val="1"/>
        <charset val="204"/>
      </rPr>
      <t xml:space="preserve">
</t>
    </r>
    <r>
      <rPr>
        <sz val="12"/>
        <rFont val="Times New Roman"/>
        <family val="1"/>
      </rPr>
      <t xml:space="preserve">Totodată, majoritatea indicatorilor de produs și eficiență nu au fost evaluați la acest moment, întrucât realizarea acestora este condiționată de finalizarea lucrărilor fizice, a procedurilor de achiziții sau de condiții meteorologice.
</t>
    </r>
    <r>
      <rPr>
        <sz val="12"/>
        <rFont val="Times New Roman"/>
        <family val="1"/>
        <charset val="204"/>
      </rPr>
      <t xml:space="preserve">Un aspect important de menționat este faptul că indicatorul de rezultat privind creșterea numărului turiștilor/vizitatorilor exprimat procentual ridică dificultăți metodologice de evaluare. Aceasta justifică necesitatea reanalizării formulei de exprimare a acestuia.
</t>
    </r>
    <r>
      <rPr>
        <b/>
        <sz val="12"/>
        <rFont val="Times New Roman"/>
        <family val="1"/>
      </rPr>
      <t xml:space="preserve">Execuția bugetară: </t>
    </r>
    <r>
      <rPr>
        <sz val="12"/>
        <rFont val="Times New Roman"/>
        <family val="1"/>
        <charset val="204"/>
      </rPr>
      <t xml:space="preserve">din totalul de </t>
    </r>
    <r>
      <rPr>
        <b/>
        <sz val="12"/>
        <rFont val="Times New Roman"/>
        <family val="1"/>
      </rPr>
      <t>56154,5</t>
    </r>
    <r>
      <rPr>
        <sz val="12"/>
        <rFont val="Times New Roman"/>
        <family val="1"/>
        <charset val="204"/>
      </rPr>
      <t xml:space="preserve"> mii lei precizați, au fost executate </t>
    </r>
    <r>
      <rPr>
        <b/>
        <sz val="12"/>
        <rFont val="Times New Roman"/>
        <family val="1"/>
      </rPr>
      <t>20261,9</t>
    </r>
    <r>
      <rPr>
        <sz val="12"/>
        <rFont val="Times New Roman"/>
        <family val="1"/>
        <charset val="204"/>
      </rPr>
      <t xml:space="preserve"> mii lei (reprezentând circa </t>
    </r>
    <r>
      <rPr>
        <b/>
        <sz val="12"/>
        <rFont val="Times New Roman"/>
        <family val="1"/>
      </rPr>
      <t>36,1%</t>
    </r>
    <r>
      <rPr>
        <sz val="12"/>
        <rFont val="Times New Roman"/>
        <family val="1"/>
        <charset val="204"/>
      </rPr>
      <t xml:space="preserve">). </t>
    </r>
  </si>
  <si>
    <t>0.3</t>
  </si>
  <si>
    <t xml:space="preserve">Ponderea dintre eurocodurile totale la cele implementate </t>
  </si>
  <si>
    <t>Locuințe/cămine/aziluri construite</t>
  </si>
  <si>
    <t>Cetățeni potențiali beneficiari</t>
  </si>
  <si>
    <t>Suprafaţa totală a locuințelor/căminelor/azilurilor finisate</t>
  </si>
  <si>
    <t>Costul 1 m.p. de locuință/cămin/azil construit</t>
  </si>
  <si>
    <t>Subprogramul include acțiuni necesare pentru dezvoltrarea domeniului de transport rutier, de mărfuri și persoane. Acesta va spori competivitatea agenților economici și  va creea condiții optime pentru furnizarea eficientă a serviciilor de transport rutier, contribuind astfel la armonizarea condițiilor de concurență dintre operatorii de transport rutier și promovarea unui sistem eficient și durabil. Programul urmează a fi implementat de către Agenția Națională Transport Auto, autoritatea care implementează și supraveghează respectarea cadrului normativ național și internațional în domeniul transportului rutier.</t>
  </si>
  <si>
    <t>În primul semestru al anului 2025, indicatorul a fost realizat la 38%. Totodată, a fost lansată o nouă cursă de tren de pasageri Chișinău–Kiev–Chișinău.</t>
  </si>
  <si>
    <t>În scopul asigurării elaborării documentelor normative a fost elaborat și aprobat Planul tematic pentru anii 2025-2027, care prevede elaborarea a  20 de documente normative. În acest context, au fost lansate licitațiile iar termenul de depunere a ofertelor este 11 august 2025.
La moment sunt în curs de elaborare 46 de documente normative, inițiate în temeiul Planului tematic pentru anii 2024-2026.</t>
  </si>
  <si>
    <t>Prin Hotărârea Guvernului nr.306/2025 a fost aprobat Programul național de aderare a Republicii Moldova la Uniunea Europeană pentru anii 2025-2029 prin care s-a abrogat Hotărârea Guvernului nr. 829/2023 cu privire la aprobarea Planului național de acțiuni pentru aderarea Republicii Moldova la Uniunea Europeană pentru anii 2024-2027. Astfel, pentru perioada semestrului I al anului 2025, conform domeniilor de competență ale ministerului au fost planificate 18 acțiuni care se regăsesc în Anexa A și B ale Programului nominalizat. Din totalul acțiunilor planificate au fost realizate - 11 acțiuni, 6 acțiuni sunt în proces de realizare iar 1 acțiune este neinițiată.</t>
  </si>
  <si>
    <t xml:space="preserve">Pentru anul 2025, în urma implementării Hotărârii Guvernului nr.602/2024 cu privire la constituirea, organizarea și funcționarea
Instituției Publice Oficiul Național pentru Dezvoltarea
Infrastructurii „Moldova – Proiect”, pentru I.P. ONDIMP a fost precizat un buget total în valoare de 29 773,0 mii lei. Nivelul scăzut de executare se datorează faptului că activitatea nemijlocită a oficiului a fost demarată începând cu trimestrul II al anului 2025. </t>
  </si>
  <si>
    <t>2400</t>
  </si>
  <si>
    <t>Perfectarea actelor normative și amendamente  aferente implementării depline a anexelor la Convenția privind Aviația Civilă internațională. Acte normative sunt executate conform Planului de acțiuni pentru 2025</t>
  </si>
  <si>
    <t>Numărul agenților aeronautici certificați sunt conform cu cererile depuse.</t>
  </si>
  <si>
    <t>Numărul zilelor de raportare este marcat de acțiunile întreprinse în mare parte în cadrul poz. 030</t>
  </si>
  <si>
    <t>o30</t>
  </si>
  <si>
    <t>Subprogramul cuprinde activităţi de gestionare, reabilitare, reparare şi întreținere a drumurilor publice naţionale - patrimoniul public de stat, monitorizarea stării  drumurilor publice, cît şi acţiuni şi programe de creştere a siguranţei rutiere. Obiectivele subprogramului sunt implementate de către S.A. „Administrația Națională a Drumurilor”- referitor la drumurile naționale, și de către AP- la cele locale. Lungimea totală a drumurilor publice naţionale constituie 5963 km, a drumurilor publice locale - 3675 km, precum și respectarea cadrului normativ național și internațional în domeniul transportului rutiere, ce creează condiții optime pentru furnizarea eficientă a serviciilor de transport rutier, contribuind astfel la armonizarea condițiilor de concurență dintre operatorii de transport rutier și promovarea unui sistem eficient și durabil.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</si>
</sst>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
    <numFmt numFmtId="166" formatCode="#,##0.0"/>
    <numFmt numFmtId="167" formatCode="#,##0.0_ ;[Red]\-#,##0.0\ "/>
    <numFmt numFmtId="168" formatCode="#,##0.0_ ;\-#,##0.0\ "/>
    <numFmt numFmtId="169" formatCode="#,##0.00_ ;[Red]\-#,##0.00\ "/>
    <numFmt numFmtId="170" formatCode="0.00;[Red]0.00"/>
    <numFmt numFmtId="171" formatCode="0.0000"/>
    <numFmt numFmtId="172" formatCode="##0.0;\-##0.0;"/>
  </numFmts>
  <fonts count="76"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04"/>
      <scheme val="minor"/>
    </font>
    <font>
      <b/>
      <sz val="12"/>
      <name val="Times New Roman"/>
      <family val="1"/>
      <charset val="204"/>
    </font>
    <font>
      <b/>
      <i/>
      <sz val="12"/>
      <name val="Times New Roman"/>
      <family val="1"/>
      <charset val="204"/>
    </font>
    <font>
      <sz val="12"/>
      <name val="Times New Roman"/>
      <family val="1"/>
      <charset val="204"/>
    </font>
    <font>
      <sz val="11"/>
      <color theme="1"/>
      <name val="Calibri"/>
      <family val="2"/>
      <scheme val="minor"/>
    </font>
    <font>
      <b/>
      <sz val="12"/>
      <name val="Times New Roman"/>
      <family val="1"/>
    </font>
    <font>
      <sz val="12"/>
      <name val="Times New Roman"/>
      <family val="1"/>
    </font>
    <font>
      <sz val="10"/>
      <name val="Arial Cyr"/>
      <charset val="204"/>
    </font>
    <font>
      <sz val="12"/>
      <name val="Calibri"/>
      <family val="2"/>
      <charset val="204"/>
      <scheme val="minor"/>
    </font>
    <font>
      <sz val="11"/>
      <name val="Calibri"/>
      <family val="2"/>
      <charset val="204"/>
      <scheme val="minor"/>
    </font>
    <font>
      <b/>
      <u/>
      <sz val="12"/>
      <name val="Times New Roman"/>
      <family val="1"/>
    </font>
    <font>
      <i/>
      <sz val="12"/>
      <name val="Times New Roman"/>
      <family val="1"/>
      <charset val="204"/>
    </font>
    <font>
      <b/>
      <i/>
      <sz val="12"/>
      <name val="Times New Roman"/>
      <family val="1"/>
    </font>
    <font>
      <i/>
      <sz val="12"/>
      <name val="Calibri"/>
      <family val="2"/>
      <charset val="204"/>
      <scheme val="minor"/>
    </font>
    <font>
      <b/>
      <i/>
      <sz val="12"/>
      <name val="Calibri"/>
      <family val="2"/>
      <charset val="204"/>
      <scheme val="minor"/>
    </font>
    <font>
      <sz val="11"/>
      <color indexed="8"/>
      <name val="Calibri"/>
      <family val="2"/>
    </font>
    <font>
      <b/>
      <sz val="12"/>
      <color indexed="8"/>
      <name val="Times New Roman"/>
      <family val="1"/>
      <charset val="204"/>
    </font>
    <font>
      <b/>
      <sz val="12"/>
      <color theme="1"/>
      <name val="Times New Roman"/>
      <family val="1"/>
      <charset val="204"/>
    </font>
    <font>
      <sz val="12"/>
      <color theme="1"/>
      <name val="Times New Roman"/>
      <family val="1"/>
      <charset val="204"/>
    </font>
    <font>
      <b/>
      <u/>
      <sz val="12"/>
      <name val="Times New Roman"/>
      <family val="1"/>
      <charset val="204"/>
    </font>
    <font>
      <sz val="10"/>
      <name val="Arial"/>
      <family val="2"/>
      <charset val="204"/>
    </font>
    <font>
      <sz val="12"/>
      <color indexed="8"/>
      <name val="Times New Roman"/>
      <family val="1"/>
      <charset val="204"/>
    </font>
    <font>
      <i/>
      <vertAlign val="superscript"/>
      <sz val="12"/>
      <color theme="1"/>
      <name val="Times New Roman"/>
      <family val="1"/>
      <charset val="204"/>
    </font>
    <font>
      <b/>
      <i/>
      <u/>
      <sz val="12"/>
      <name val="Times New Roman"/>
      <family val="1"/>
      <charset val="204"/>
    </font>
    <font>
      <sz val="11"/>
      <color theme="1"/>
      <name val="Times New Roman"/>
      <family val="1"/>
      <charset val="204"/>
    </font>
    <font>
      <i/>
      <sz val="12"/>
      <name val="Times New Roman"/>
      <family val="1"/>
    </font>
    <font>
      <sz val="12"/>
      <color theme="1"/>
      <name val="Times New Roman"/>
      <family val="1"/>
    </font>
    <font>
      <sz val="11"/>
      <name val="Times New Roman"/>
      <family val="1"/>
      <charset val="204"/>
    </font>
    <font>
      <i/>
      <sz val="12"/>
      <color rgb="FF000000"/>
      <name val="Times New Roman"/>
      <family val="1"/>
      <charset val="204"/>
    </font>
    <font>
      <b/>
      <sz val="12"/>
      <color theme="1"/>
      <name val="Times New Roman"/>
      <family val="1"/>
    </font>
    <font>
      <b/>
      <u/>
      <sz val="12"/>
      <color indexed="8"/>
      <name val="Times New Roman"/>
      <family val="1"/>
      <charset val="204"/>
    </font>
    <font>
      <i/>
      <sz val="12"/>
      <color theme="1"/>
      <name val="Times New Roman"/>
      <family val="1"/>
      <charset val="204"/>
    </font>
    <font>
      <sz val="8"/>
      <name val="Calibri"/>
      <family val="2"/>
      <charset val="204"/>
      <scheme val="minor"/>
    </font>
    <font>
      <b/>
      <sz val="12"/>
      <color indexed="8"/>
      <name val="Times New Roman"/>
      <family val="1"/>
    </font>
    <font>
      <i/>
      <vertAlign val="superscript"/>
      <sz val="12"/>
      <color theme="1"/>
      <name val="Times New Roman"/>
      <family val="1"/>
    </font>
    <font>
      <i/>
      <sz val="12"/>
      <color indexed="8"/>
      <name val="Times New Roman"/>
      <family val="1"/>
    </font>
    <font>
      <i/>
      <vertAlign val="superscript"/>
      <sz val="12"/>
      <name val="Times New Roman"/>
      <family val="1"/>
      <charset val="204"/>
    </font>
    <font>
      <i/>
      <sz val="12"/>
      <color theme="1"/>
      <name val="Times New Roman"/>
      <family val="1"/>
    </font>
    <font>
      <b/>
      <i/>
      <sz val="12"/>
      <color theme="1"/>
      <name val="Times New Roman"/>
      <family val="1"/>
    </font>
    <font>
      <b/>
      <sz val="11"/>
      <name val="Times New Roman"/>
      <family val="1"/>
      <charset val="204"/>
    </font>
    <font>
      <i/>
      <sz val="11"/>
      <name val="Times New Roman"/>
      <family val="1"/>
      <charset val="204"/>
    </font>
    <font>
      <sz val="12"/>
      <color indexed="8"/>
      <name val="Times New Roman"/>
      <family val="1"/>
    </font>
    <font>
      <b/>
      <i/>
      <sz val="11"/>
      <name val="Times New Roman"/>
      <family val="1"/>
      <charset val="204"/>
    </font>
    <font>
      <b/>
      <sz val="11"/>
      <color theme="1"/>
      <name val="Times New Roman"/>
      <family val="1"/>
      <charset val="204"/>
    </font>
    <font>
      <b/>
      <sz val="14"/>
      <color theme="1"/>
      <name val="Times New Roman"/>
      <family val="1"/>
      <charset val="204"/>
    </font>
    <font>
      <sz val="10"/>
      <name val="Times New Roman"/>
      <family val="1"/>
      <charset val="204"/>
    </font>
    <font>
      <b/>
      <vertAlign val="superscript"/>
      <sz val="12"/>
      <name val="Times New Roman"/>
      <family val="1"/>
      <charset val="204"/>
    </font>
    <font>
      <sz val="8"/>
      <color indexed="8"/>
      <name val="Times New Roman"/>
      <family val="1"/>
      <charset val="204"/>
    </font>
    <font>
      <b/>
      <sz val="10"/>
      <color theme="1"/>
      <name val="Times New Roman"/>
      <family val="1"/>
      <charset val="204"/>
    </font>
    <font>
      <sz val="10"/>
      <color indexed="8"/>
      <name val="Times New Roman"/>
      <family val="1"/>
      <charset val="204"/>
    </font>
    <font>
      <b/>
      <i/>
      <sz val="12"/>
      <color indexed="8"/>
      <name val="Times New Roman"/>
      <family val="1"/>
      <charset val="204"/>
    </font>
    <font>
      <b/>
      <i/>
      <u/>
      <sz val="12"/>
      <name val="Times New Roman"/>
      <family val="1"/>
    </font>
    <font>
      <i/>
      <sz val="11"/>
      <name val="Times New Roman"/>
      <family val="1"/>
    </font>
    <font>
      <i/>
      <sz val="11"/>
      <color theme="1"/>
      <name val="Times New Roman"/>
      <family val="1"/>
    </font>
    <font>
      <sz val="11"/>
      <color rgb="FF9C0006"/>
      <name val="Calibri"/>
      <family val="2"/>
      <charset val="238"/>
      <scheme val="minor"/>
    </font>
    <font>
      <sz val="11"/>
      <color theme="1"/>
      <name val="Times New Roman"/>
      <family val="1"/>
    </font>
    <font>
      <b/>
      <i/>
      <sz val="12"/>
      <color theme="1"/>
      <name val="Times New Roman"/>
      <family val="1"/>
      <charset val="204"/>
    </font>
    <font>
      <b/>
      <sz val="11"/>
      <color theme="1"/>
      <name val="Times New Roman"/>
      <family val="1"/>
    </font>
    <font>
      <b/>
      <i/>
      <sz val="12"/>
      <color rgb="FF000000"/>
      <name val="Times New Roman"/>
      <family val="1"/>
      <charset val="204"/>
    </font>
    <font>
      <b/>
      <i/>
      <u/>
      <sz val="12"/>
      <color indexed="8"/>
      <name val="Times New Roman"/>
      <family val="1"/>
      <charset val="204"/>
    </font>
    <font>
      <b/>
      <i/>
      <sz val="12"/>
      <color rgb="FFFF0000"/>
      <name val="Times New Roman"/>
      <family val="1"/>
    </font>
    <font>
      <sz val="12"/>
      <color rgb="FF202124"/>
      <name val="Times New Roman"/>
      <family val="1"/>
      <charset val="204"/>
    </font>
    <font>
      <b/>
      <i/>
      <sz val="12"/>
      <color rgb="FF000000"/>
      <name val="Times New Roman"/>
      <family val="1"/>
    </font>
    <font>
      <u/>
      <sz val="12"/>
      <name val="Times New Roman"/>
      <family val="1"/>
      <charset val="204"/>
    </font>
    <font>
      <b/>
      <sz val="11"/>
      <color rgb="FFFF0000"/>
      <name val="Times New Roman"/>
      <family val="1"/>
    </font>
    <font>
      <b/>
      <sz val="11"/>
      <name val="Times New Roman"/>
      <family val="1"/>
    </font>
    <font>
      <sz val="11"/>
      <name val="Times New Roman"/>
      <family val="1"/>
    </font>
    <font>
      <b/>
      <i/>
      <sz val="12"/>
      <color indexed="8"/>
      <name val="Times New Roman"/>
      <family val="1"/>
    </font>
    <font>
      <sz val="12"/>
      <color theme="1"/>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7CE"/>
      </patternFill>
    </fill>
    <fill>
      <patternFill patternType="solid">
        <fgColor theme="8" tint="0.79998168889431442"/>
        <bgColor indexed="65"/>
      </patternFill>
    </fill>
    <fill>
      <patternFill patternType="solid">
        <fgColor rgb="FFFFFFFF"/>
        <bgColor rgb="FF000000"/>
      </patternFill>
    </fill>
    <fill>
      <patternFill patternType="solid">
        <fgColor theme="0"/>
      </patternFill>
    </fill>
    <fill>
      <patternFill patternType="solid">
        <fgColor theme="4"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medium">
        <color indexed="64"/>
      </top>
      <bottom style="medium">
        <color indexed="64"/>
      </bottom>
      <diagonal/>
    </border>
    <border>
      <left style="thin">
        <color indexed="64"/>
      </left>
      <right/>
      <top style="thin">
        <color rgb="FF000000"/>
      </top>
      <bottom style="medium">
        <color indexed="64"/>
      </bottom>
      <diagonal/>
    </border>
    <border>
      <left style="medium">
        <color indexed="64"/>
      </left>
      <right style="thin">
        <color indexed="64"/>
      </right>
      <top style="medium">
        <color indexed="64"/>
      </top>
      <bottom/>
      <diagonal/>
    </border>
  </borders>
  <cellStyleXfs count="35">
    <xf numFmtId="0" fontId="0" fillId="0" borderId="0"/>
    <xf numFmtId="9" fontId="7" fillId="0" borderId="0" applyFont="0" applyFill="0" applyBorder="0" applyAlignment="0" applyProtection="0"/>
    <xf numFmtId="0" fontId="11" fillId="0" borderId="0"/>
    <xf numFmtId="0" fontId="11" fillId="0" borderId="0"/>
    <xf numFmtId="0" fontId="14" fillId="0" borderId="0"/>
    <xf numFmtId="0" fontId="11" fillId="0" borderId="0"/>
    <xf numFmtId="0" fontId="22" fillId="0" borderId="0"/>
    <xf numFmtId="0" fontId="27" fillId="0" borderId="0"/>
    <xf numFmtId="0" fontId="6" fillId="0" borderId="0"/>
    <xf numFmtId="164" fontId="7"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14"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27" fillId="0" borderId="0"/>
    <xf numFmtId="0" fontId="27" fillId="0" borderId="0"/>
    <xf numFmtId="0" fontId="61" fillId="5" borderId="0" applyNumberFormat="0" applyBorder="0" applyAlignment="0" applyProtection="0"/>
    <xf numFmtId="9" fontId="7" fillId="0" borderId="0" applyFont="0" applyFill="0" applyBorder="0" applyProtection="0"/>
  </cellStyleXfs>
  <cellXfs count="2144">
    <xf numFmtId="0" fontId="0" fillId="0" borderId="0" xfId="0"/>
    <xf numFmtId="0" fontId="10" fillId="0" borderId="1" xfId="0" applyFont="1" applyBorder="1" applyAlignment="1">
      <alignment horizontal="center" vertical="center" wrapText="1"/>
    </xf>
    <xf numFmtId="0" fontId="16" fillId="0" borderId="0" xfId="0" applyFont="1"/>
    <xf numFmtId="0" fontId="15" fillId="0" borderId="0" xfId="0" applyFont="1"/>
    <xf numFmtId="0" fontId="17" fillId="0" borderId="0" xfId="0" applyFont="1" applyAlignment="1">
      <alignment horizontal="left"/>
    </xf>
    <xf numFmtId="0" fontId="12" fillId="0" borderId="0" xfId="0" applyFont="1"/>
    <xf numFmtId="0" fontId="12" fillId="0" borderId="0" xfId="0" applyFont="1" applyAlignment="1">
      <alignment horizontal="left"/>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20" fillId="0" borderId="0" xfId="0" applyFont="1"/>
    <xf numFmtId="0" fontId="21" fillId="0" borderId="0" xfId="0" applyFont="1"/>
    <xf numFmtId="0" fontId="25" fillId="0" borderId="0" xfId="0" applyFont="1"/>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0" fontId="26" fillId="0" borderId="0" xfId="0" applyFont="1" applyAlignment="1">
      <alignment horizontal="left"/>
    </xf>
    <xf numFmtId="0" fontId="8" fillId="0" borderId="0" xfId="0" applyFont="1"/>
    <xf numFmtId="0" fontId="10" fillId="0" borderId="0" xfId="0" applyFont="1"/>
    <xf numFmtId="0" fontId="8" fillId="0" borderId="0" xfId="0" applyFont="1" applyAlignment="1">
      <alignment horizontal="left"/>
    </xf>
    <xf numFmtId="0" fontId="29" fillId="0" borderId="0" xfId="0" applyFont="1"/>
    <xf numFmtId="1" fontId="10" fillId="2" borderId="1" xfId="0" applyNumberFormat="1" applyFont="1" applyFill="1" applyBorder="1" applyAlignment="1">
      <alignment horizontal="center" vertical="center" wrapText="1"/>
    </xf>
    <xf numFmtId="0" fontId="8" fillId="0" borderId="0" xfId="0" applyFont="1" applyAlignment="1">
      <alignment vertical="top" wrapText="1"/>
    </xf>
    <xf numFmtId="0" fontId="10" fillId="0" borderId="0" xfId="0" applyFont="1" applyAlignment="1">
      <alignment vertical="center" wrapText="1"/>
    </xf>
    <xf numFmtId="165" fontId="8"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wrapText="1"/>
    </xf>
    <xf numFmtId="0" fontId="10" fillId="2" borderId="2" xfId="1" applyNumberFormat="1" applyFont="1" applyFill="1" applyBorder="1" applyAlignment="1">
      <alignment horizontal="center" vertical="center" wrapText="1"/>
    </xf>
    <xf numFmtId="0" fontId="33" fillId="0" borderId="0" xfId="0" applyFont="1"/>
    <xf numFmtId="0" fontId="10" fillId="2" borderId="1" xfId="19" applyFont="1" applyFill="1" applyBorder="1" applyAlignment="1">
      <alignment horizontal="center" vertical="center" wrapText="1"/>
    </xf>
    <xf numFmtId="0" fontId="10" fillId="2" borderId="0" xfId="19" applyFont="1" applyFill="1" applyAlignment="1">
      <alignment horizontal="center" vertical="center" wrapText="1"/>
    </xf>
    <xf numFmtId="0" fontId="8" fillId="0" borderId="0" xfId="20" applyFont="1" applyAlignment="1">
      <alignment horizontal="left"/>
    </xf>
    <xf numFmtId="0" fontId="8" fillId="0" borderId="9" xfId="20" applyFont="1" applyBorder="1" applyAlignment="1">
      <alignment horizontal="center"/>
    </xf>
    <xf numFmtId="0" fontId="8" fillId="0" borderId="0" xfId="20" applyFont="1" applyAlignment="1">
      <alignment horizontal="left" indent="7"/>
    </xf>
    <xf numFmtId="0" fontId="34" fillId="2" borderId="3" xfId="0" applyFont="1" applyFill="1" applyBorder="1" applyAlignment="1">
      <alignment horizontal="center" vertical="center"/>
    </xf>
    <xf numFmtId="0" fontId="34" fillId="2" borderId="1" xfId="0" applyFont="1" applyFill="1" applyBorder="1" applyAlignment="1">
      <alignment horizontal="center" vertical="center" wrapText="1"/>
    </xf>
    <xf numFmtId="0" fontId="12" fillId="0" borderId="0" xfId="22" applyFont="1" applyAlignment="1">
      <alignment horizontal="left"/>
    </xf>
    <xf numFmtId="0" fontId="12" fillId="0" borderId="9" xfId="22" applyFont="1" applyBorder="1" applyAlignment="1">
      <alignment horizontal="center"/>
    </xf>
    <xf numFmtId="0" fontId="12" fillId="0" borderId="0" xfId="22" applyFont="1" applyAlignment="1">
      <alignment horizontal="left" indent="7"/>
    </xf>
    <xf numFmtId="0" fontId="10" fillId="2" borderId="1" xfId="21" applyFont="1" applyFill="1" applyBorder="1" applyAlignment="1">
      <alignment horizontal="center" vertical="center" wrapText="1"/>
    </xf>
    <xf numFmtId="0" fontId="10" fillId="2" borderId="0" xfId="21" applyFont="1" applyFill="1" applyAlignment="1">
      <alignment horizontal="center" vertical="center" wrapText="1"/>
    </xf>
    <xf numFmtId="0" fontId="8" fillId="0" borderId="0" xfId="22" applyFont="1" applyAlignment="1">
      <alignment horizontal="left"/>
    </xf>
    <xf numFmtId="0" fontId="8" fillId="0" borderId="9" xfId="22" applyFont="1" applyBorder="1" applyAlignment="1">
      <alignment horizontal="center"/>
    </xf>
    <xf numFmtId="0" fontId="8" fillId="0" borderId="0" xfId="22" applyFont="1" applyAlignment="1">
      <alignment horizontal="left" indent="7"/>
    </xf>
    <xf numFmtId="0" fontId="10" fillId="2" borderId="1" xfId="0" applyFont="1" applyFill="1" applyBorder="1" applyAlignment="1">
      <alignment vertical="center"/>
    </xf>
    <xf numFmtId="0" fontId="29" fillId="0" borderId="0" xfId="15" applyFont="1"/>
    <xf numFmtId="0" fontId="37" fillId="0" borderId="0" xfId="15" applyFont="1" applyAlignment="1">
      <alignment horizontal="left"/>
    </xf>
    <xf numFmtId="0" fontId="23" fillId="0" borderId="0" xfId="15" applyFont="1" applyAlignment="1">
      <alignment horizontal="left"/>
    </xf>
    <xf numFmtId="0" fontId="8" fillId="0" borderId="9" xfId="23" applyFont="1" applyBorder="1" applyAlignment="1">
      <alignment horizontal="center"/>
    </xf>
    <xf numFmtId="0" fontId="23" fillId="0" borderId="0" xfId="23" applyFont="1" applyAlignment="1">
      <alignment horizontal="left"/>
    </xf>
    <xf numFmtId="0" fontId="23" fillId="0" borderId="0" xfId="23" applyFont="1" applyAlignment="1">
      <alignment horizontal="left" indent="7"/>
    </xf>
    <xf numFmtId="0" fontId="23" fillId="0" borderId="0" xfId="15" applyFont="1"/>
    <xf numFmtId="0" fontId="10" fillId="0" borderId="0" xfId="15" applyFont="1"/>
    <xf numFmtId="0" fontId="8" fillId="0" borderId="0" xfId="15" applyFont="1"/>
    <xf numFmtId="0" fontId="26" fillId="0" borderId="0" xfId="15" applyFont="1" applyAlignment="1">
      <alignment horizontal="left"/>
    </xf>
    <xf numFmtId="165" fontId="8" fillId="2" borderId="1" xfId="15" applyNumberFormat="1" applyFont="1" applyFill="1" applyBorder="1" applyAlignment="1">
      <alignment horizontal="center" vertical="center"/>
    </xf>
    <xf numFmtId="0" fontId="33" fillId="0" borderId="0" xfId="15" applyFont="1"/>
    <xf numFmtId="0" fontId="8" fillId="0" borderId="0" xfId="15" applyFont="1" applyAlignment="1">
      <alignment vertical="top" wrapText="1"/>
    </xf>
    <xf numFmtId="0" fontId="10" fillId="2" borderId="0" xfId="15" applyFont="1" applyFill="1" applyAlignment="1">
      <alignment horizontal="left" vertical="top" wrapText="1"/>
    </xf>
    <xf numFmtId="0" fontId="10" fillId="2" borderId="0" xfId="24" applyFont="1" applyFill="1" applyAlignment="1">
      <alignment horizontal="center" vertical="center" wrapText="1"/>
    </xf>
    <xf numFmtId="1" fontId="10" fillId="2" borderId="1" xfId="15" applyNumberFormat="1" applyFont="1" applyFill="1" applyBorder="1" applyAlignment="1">
      <alignment horizontal="center" vertical="center" wrapText="1"/>
    </xf>
    <xf numFmtId="1" fontId="25" fillId="0" borderId="1" xfId="15" applyNumberFormat="1" applyFont="1" applyBorder="1" applyAlignment="1">
      <alignment horizontal="center" vertical="center"/>
    </xf>
    <xf numFmtId="0" fontId="25" fillId="2" borderId="1" xfId="15" applyFont="1" applyFill="1" applyBorder="1" applyAlignment="1">
      <alignment horizontal="center" vertical="center" wrapText="1"/>
    </xf>
    <xf numFmtId="0" fontId="10" fillId="2" borderId="1" xfId="24" applyFont="1" applyFill="1" applyBorder="1" applyAlignment="1">
      <alignment horizontal="center" vertical="center" wrapText="1"/>
    </xf>
    <xf numFmtId="0" fontId="25" fillId="0" borderId="1" xfId="15" applyFont="1" applyBorder="1" applyAlignment="1">
      <alignment horizontal="center" vertical="center"/>
    </xf>
    <xf numFmtId="0" fontId="31" fillId="2" borderId="1" xfId="15" applyFont="1" applyFill="1" applyBorder="1" applyAlignment="1">
      <alignment horizontal="center" vertical="center"/>
    </xf>
    <xf numFmtId="0" fontId="10" fillId="2" borderId="0" xfId="15" applyFont="1" applyFill="1"/>
    <xf numFmtId="0" fontId="25" fillId="0" borderId="0" xfId="15" applyFont="1" applyAlignment="1">
      <alignment horizontal="right"/>
    </xf>
    <xf numFmtId="1" fontId="34" fillId="2" borderId="1" xfId="15" applyNumberFormat="1" applyFont="1" applyFill="1" applyBorder="1" applyAlignment="1">
      <alignment horizontal="center" vertical="center" wrapText="1"/>
    </xf>
    <xf numFmtId="1" fontId="34" fillId="2" borderId="1" xfId="15" applyNumberFormat="1" applyFont="1" applyFill="1" applyBorder="1" applyAlignment="1">
      <alignment horizontal="center" vertical="center"/>
    </xf>
    <xf numFmtId="0" fontId="25" fillId="0" borderId="0" xfId="15" applyFont="1" applyAlignment="1">
      <alignment vertical="top" wrapText="1"/>
    </xf>
    <xf numFmtId="0" fontId="25" fillId="0" borderId="0" xfId="15" applyFont="1" applyAlignment="1">
      <alignment vertical="top"/>
    </xf>
    <xf numFmtId="1"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left" vertical="center" wrapText="1"/>
    </xf>
    <xf numFmtId="1" fontId="10" fillId="2" borderId="3" xfId="0" applyNumberFormat="1" applyFont="1" applyFill="1" applyBorder="1" applyAlignment="1">
      <alignment horizontal="center" vertical="center" wrapText="1"/>
    </xf>
    <xf numFmtId="165" fontId="10" fillId="2" borderId="1" xfId="15" applyNumberFormat="1"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0" fillId="2" borderId="0" xfId="0" applyFont="1" applyFill="1" applyAlignment="1">
      <alignment vertical="center"/>
    </xf>
    <xf numFmtId="0" fontId="10" fillId="0" borderId="0" xfId="0" applyFont="1" applyAlignment="1">
      <alignment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0" fillId="2" borderId="0" xfId="0" applyFont="1" applyFill="1" applyAlignment="1">
      <alignment vertical="center" wrapText="1"/>
    </xf>
    <xf numFmtId="49" fontId="8" fillId="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31" fillId="0" borderId="0" xfId="0" applyFont="1"/>
    <xf numFmtId="0" fontId="34" fillId="0" borderId="0" xfId="0" applyFont="1"/>
    <xf numFmtId="0" fontId="31" fillId="0" borderId="0" xfId="0" applyFont="1" applyAlignment="1">
      <alignment vertical="center"/>
    </xf>
    <xf numFmtId="0" fontId="34" fillId="0" borderId="0" xfId="0" applyFont="1" applyAlignment="1">
      <alignment vertical="center"/>
    </xf>
    <xf numFmtId="0" fontId="18" fillId="0" borderId="0" xfId="0" applyFont="1"/>
    <xf numFmtId="0" fontId="9" fillId="0" borderId="0" xfId="0" applyFont="1"/>
    <xf numFmtId="0" fontId="8" fillId="0" borderId="0" xfId="22" applyFont="1" applyAlignment="1">
      <alignment horizontal="center" vertical="center"/>
    </xf>
    <xf numFmtId="0" fontId="8" fillId="0" borderId="0" xfId="22" applyFont="1" applyAlignment="1">
      <alignment vertical="center"/>
    </xf>
    <xf numFmtId="165" fontId="9" fillId="2" borderId="1" xfId="0" applyNumberFormat="1" applyFont="1" applyFill="1" applyBorder="1" applyAlignment="1">
      <alignment horizontal="center" vertical="center"/>
    </xf>
    <xf numFmtId="0" fontId="13" fillId="0" borderId="0" xfId="0" applyFont="1"/>
    <xf numFmtId="0" fontId="13" fillId="2" borderId="1" xfId="0"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34" fillId="0" borderId="22" xfId="0" applyFont="1" applyBorder="1" applyAlignment="1" applyProtection="1">
      <alignment vertical="center"/>
      <protection locked="0"/>
    </xf>
    <xf numFmtId="0" fontId="8" fillId="2" borderId="32" xfId="0" applyFont="1" applyFill="1" applyBorder="1" applyAlignment="1">
      <alignment horizontal="center" vertical="center" textRotation="90" wrapText="1"/>
    </xf>
    <xf numFmtId="0" fontId="10" fillId="0" borderId="22" xfId="0" applyFont="1" applyBorder="1" applyAlignment="1">
      <alignment horizontal="left" vertical="center" wrapText="1"/>
    </xf>
    <xf numFmtId="0" fontId="8" fillId="2" borderId="23" xfId="0" applyFont="1" applyFill="1" applyBorder="1" applyAlignment="1">
      <alignment horizontal="center" vertical="center" wrapText="1"/>
    </xf>
    <xf numFmtId="9" fontId="10" fillId="0" borderId="22" xfId="1" applyFont="1" applyBorder="1" applyAlignment="1">
      <alignment vertical="center" wrapText="1"/>
    </xf>
    <xf numFmtId="0" fontId="8" fillId="2" borderId="30" xfId="0" applyFont="1" applyFill="1" applyBorder="1" applyAlignment="1">
      <alignment horizontal="center" vertical="center" textRotation="90" wrapText="1"/>
    </xf>
    <xf numFmtId="0" fontId="10" fillId="2" borderId="17" xfId="19" applyFont="1" applyFill="1" applyBorder="1" applyAlignment="1">
      <alignment horizontal="center" vertical="center" wrapText="1"/>
    </xf>
    <xf numFmtId="0" fontId="10" fillId="0" borderId="17" xfId="4" applyFont="1" applyBorder="1" applyAlignment="1" applyProtection="1">
      <alignment horizontal="center" vertical="center" wrapText="1"/>
      <protection locked="0"/>
    </xf>
    <xf numFmtId="9" fontId="10" fillId="0" borderId="16" xfId="1" applyFont="1" applyBorder="1" applyAlignment="1">
      <alignment vertical="center" wrapText="1"/>
    </xf>
    <xf numFmtId="0" fontId="8" fillId="2" borderId="22" xfId="0" applyFont="1" applyFill="1" applyBorder="1" applyAlignment="1">
      <alignment horizontal="center" vertical="center" wrapText="1"/>
    </xf>
    <xf numFmtId="0" fontId="23" fillId="2" borderId="17" xfId="0" applyFont="1" applyFill="1" applyBorder="1" applyAlignment="1">
      <alignment vertical="center" wrapText="1"/>
    </xf>
    <xf numFmtId="49" fontId="13" fillId="2" borderId="22"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0" fontId="13" fillId="2" borderId="0" xfId="0" applyFont="1" applyFill="1" applyAlignment="1">
      <alignment vertical="center"/>
    </xf>
    <xf numFmtId="0" fontId="13" fillId="0" borderId="0" xfId="0" applyFont="1" applyAlignment="1">
      <alignment vertical="center"/>
    </xf>
    <xf numFmtId="0" fontId="13" fillId="2" borderId="0" xfId="0" applyFont="1" applyFill="1" applyAlignment="1">
      <alignment vertical="center" wrapText="1"/>
    </xf>
    <xf numFmtId="0" fontId="12" fillId="2" borderId="1" xfId="0" applyFont="1" applyFill="1" applyBorder="1" applyAlignment="1">
      <alignment horizontal="center" vertical="center" wrapText="1"/>
    </xf>
    <xf numFmtId="0" fontId="12" fillId="0" borderId="22" xfId="0" applyFont="1" applyBorder="1" applyAlignment="1">
      <alignment horizontal="center" vertical="center"/>
    </xf>
    <xf numFmtId="0" fontId="12" fillId="2" borderId="23" xfId="0" applyFont="1" applyFill="1" applyBorder="1" applyAlignment="1">
      <alignment horizontal="center" vertical="center" wrapText="1"/>
    </xf>
    <xf numFmtId="9" fontId="13" fillId="0" borderId="22" xfId="1" applyFont="1" applyBorder="1" applyAlignment="1">
      <alignment vertical="center" wrapText="1"/>
    </xf>
    <xf numFmtId="0" fontId="12" fillId="2" borderId="32" xfId="0" applyFont="1" applyFill="1" applyBorder="1" applyAlignment="1">
      <alignment horizontal="center" vertical="center" textRotation="90" wrapText="1"/>
    </xf>
    <xf numFmtId="0" fontId="13" fillId="2" borderId="1" xfId="19" applyFont="1" applyFill="1" applyBorder="1" applyAlignment="1">
      <alignment horizontal="center" vertical="center" wrapText="1"/>
    </xf>
    <xf numFmtId="0" fontId="13" fillId="2" borderId="1" xfId="0" applyFont="1" applyFill="1" applyBorder="1" applyAlignment="1">
      <alignment horizontal="center" vertical="center"/>
    </xf>
    <xf numFmtId="0" fontId="12" fillId="2" borderId="30" xfId="0" applyFont="1" applyFill="1" applyBorder="1" applyAlignment="1">
      <alignment horizontal="center" vertical="center" textRotation="90" wrapText="1"/>
    </xf>
    <xf numFmtId="0" fontId="13" fillId="2" borderId="17" xfId="19" applyFont="1" applyFill="1" applyBorder="1" applyAlignment="1">
      <alignment horizontal="center" vertical="center" wrapText="1"/>
    </xf>
    <xf numFmtId="0" fontId="13" fillId="0" borderId="17" xfId="4" applyFont="1" applyBorder="1" applyAlignment="1" applyProtection="1">
      <alignment horizontal="center" vertical="center" wrapText="1"/>
      <protection locked="0"/>
    </xf>
    <xf numFmtId="2" fontId="13" fillId="0" borderId="17" xfId="0" applyNumberFormat="1" applyFont="1" applyBorder="1" applyAlignment="1">
      <alignment horizontal="center" vertical="center"/>
    </xf>
    <xf numFmtId="2" fontId="13" fillId="2" borderId="17" xfId="0" applyNumberFormat="1" applyFont="1" applyFill="1" applyBorder="1" applyAlignment="1">
      <alignment horizontal="center" vertical="center" wrapText="1"/>
    </xf>
    <xf numFmtId="0" fontId="13" fillId="2" borderId="0" xfId="19" applyFont="1" applyFill="1" applyAlignment="1">
      <alignment horizontal="center" vertical="center" wrapText="1"/>
    </xf>
    <xf numFmtId="0" fontId="13" fillId="2" borderId="0" xfId="0" applyFont="1" applyFill="1" applyAlignment="1">
      <alignment horizontal="left" vertical="center" wrapText="1"/>
    </xf>
    <xf numFmtId="0" fontId="12" fillId="0" borderId="0" xfId="0" applyFont="1" applyAlignment="1">
      <alignment vertical="top" wrapText="1"/>
    </xf>
    <xf numFmtId="0" fontId="12" fillId="2" borderId="22"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65" fontId="12" fillId="0" borderId="22" xfId="0" applyNumberFormat="1" applyFont="1" applyBorder="1" applyAlignment="1">
      <alignment horizontal="center" vertical="center"/>
    </xf>
    <xf numFmtId="0" fontId="40" fillId="2" borderId="17" xfId="0" applyFont="1" applyFill="1" applyBorder="1" applyAlignment="1">
      <alignment vertical="center" wrapText="1"/>
    </xf>
    <xf numFmtId="165" fontId="32" fillId="0" borderId="16" xfId="0" applyNumberFormat="1" applyFont="1" applyBorder="1" applyAlignment="1">
      <alignment horizontal="center" vertical="center" wrapText="1"/>
    </xf>
    <xf numFmtId="0" fontId="12" fillId="0" borderId="0" xfId="20" applyFont="1" applyAlignment="1">
      <alignment horizontal="left"/>
    </xf>
    <xf numFmtId="0" fontId="12" fillId="0" borderId="9" xfId="20" applyFont="1" applyBorder="1" applyAlignment="1">
      <alignment horizontal="center"/>
    </xf>
    <xf numFmtId="0" fontId="12" fillId="0" borderId="0" xfId="20" applyFont="1" applyAlignment="1">
      <alignment horizontal="left" indent="7"/>
    </xf>
    <xf numFmtId="0" fontId="41" fillId="0" borderId="0" xfId="0" applyFont="1"/>
    <xf numFmtId="9" fontId="13" fillId="0" borderId="22" xfId="1" applyFont="1" applyBorder="1" applyAlignment="1">
      <alignment horizontal="left" vertical="top" wrapText="1"/>
    </xf>
    <xf numFmtId="0" fontId="34" fillId="2" borderId="17" xfId="4" applyFont="1" applyFill="1" applyBorder="1" applyAlignment="1" applyProtection="1">
      <alignment horizontal="center" vertical="center" wrapText="1"/>
      <protection locked="0"/>
    </xf>
    <xf numFmtId="165" fontId="10" fillId="2" borderId="17" xfId="0" applyNumberFormat="1" applyFont="1" applyFill="1" applyBorder="1" applyAlignment="1">
      <alignment horizontal="center" vertical="center" wrapText="1"/>
    </xf>
    <xf numFmtId="0" fontId="23" fillId="0" borderId="17" xfId="0" applyFont="1" applyBorder="1" applyAlignment="1">
      <alignment vertical="center" wrapText="1"/>
    </xf>
    <xf numFmtId="0" fontId="10" fillId="2" borderId="17" xfId="21"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2" borderId="17" xfId="0" applyFont="1" applyFill="1" applyBorder="1" applyAlignment="1">
      <alignment horizontal="center" vertical="center" wrapText="1"/>
    </xf>
    <xf numFmtId="165" fontId="8" fillId="2" borderId="22" xfId="0" applyNumberFormat="1" applyFont="1" applyFill="1" applyBorder="1" applyAlignment="1">
      <alignment horizontal="center" vertical="center"/>
    </xf>
    <xf numFmtId="165" fontId="18" fillId="0" borderId="16" xfId="0" applyNumberFormat="1" applyFont="1" applyBorder="1" applyAlignment="1">
      <alignment horizontal="center" vertical="center"/>
    </xf>
    <xf numFmtId="9" fontId="10" fillId="0" borderId="31" xfId="1" applyFont="1" applyBorder="1" applyAlignment="1">
      <alignment vertical="center" wrapText="1"/>
    </xf>
    <xf numFmtId="1" fontId="10" fillId="2" borderId="17" xfId="0" applyNumberFormat="1" applyFont="1" applyFill="1" applyBorder="1" applyAlignment="1">
      <alignment horizontal="center" vertical="center" wrapText="1"/>
    </xf>
    <xf numFmtId="4" fontId="10" fillId="0" borderId="17" xfId="0" applyNumberFormat="1" applyFont="1" applyBorder="1" applyAlignment="1">
      <alignment horizontal="center" vertical="center"/>
    </xf>
    <xf numFmtId="4" fontId="10" fillId="2" borderId="17" xfId="0" applyNumberFormat="1" applyFont="1" applyFill="1" applyBorder="1" applyAlignment="1">
      <alignment horizontal="center" vertical="center" wrapText="1"/>
    </xf>
    <xf numFmtId="2" fontId="10" fillId="0" borderId="17" xfId="0" applyNumberFormat="1" applyFont="1" applyBorder="1" applyAlignment="1">
      <alignment horizontal="center" vertical="center" wrapText="1"/>
    </xf>
    <xf numFmtId="2" fontId="35" fillId="0" borderId="16" xfId="0" applyNumberFormat="1" applyFont="1" applyBorder="1" applyAlignment="1">
      <alignment horizontal="center" vertical="center"/>
    </xf>
    <xf numFmtId="0" fontId="8" fillId="2" borderId="17" xfId="0" applyFont="1" applyFill="1" applyBorder="1" applyAlignment="1">
      <alignment vertical="center" wrapText="1"/>
    </xf>
    <xf numFmtId="0" fontId="8" fillId="2" borderId="2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13" xfId="0" applyFont="1" applyFill="1" applyBorder="1" applyAlignment="1">
      <alignment vertical="center" wrapText="1"/>
    </xf>
    <xf numFmtId="0" fontId="8" fillId="2" borderId="4" xfId="0" applyFont="1" applyFill="1" applyBorder="1" applyAlignment="1">
      <alignment horizontal="center" vertical="center" wrapText="1"/>
    </xf>
    <xf numFmtId="0" fontId="8" fillId="2" borderId="23" xfId="0" applyFont="1" applyFill="1" applyBorder="1" applyAlignment="1">
      <alignment horizontal="center" vertical="center" textRotation="90" wrapText="1"/>
    </xf>
    <xf numFmtId="0" fontId="12" fillId="0" borderId="1" xfId="0" applyFont="1" applyBorder="1" applyAlignment="1">
      <alignment horizontal="center" vertical="center" wrapText="1"/>
    </xf>
    <xf numFmtId="0" fontId="10" fillId="0" borderId="0" xfId="0" applyFont="1" applyAlignment="1">
      <alignment horizontal="right" vertical="center"/>
    </xf>
    <xf numFmtId="0" fontId="34" fillId="0" borderId="46" xfId="0" applyFont="1" applyBorder="1" applyAlignment="1">
      <alignment vertical="center"/>
    </xf>
    <xf numFmtId="0" fontId="34" fillId="0" borderId="50" xfId="0" applyFont="1" applyBorder="1" applyAlignment="1">
      <alignment vertical="center"/>
    </xf>
    <xf numFmtId="0" fontId="34" fillId="0" borderId="49" xfId="0" applyFont="1" applyBorder="1" applyAlignment="1">
      <alignment vertical="center"/>
    </xf>
    <xf numFmtId="0" fontId="34" fillId="2" borderId="1" xfId="0" applyFont="1" applyFill="1" applyBorder="1" applyAlignment="1">
      <alignment horizontal="center" vertical="center"/>
    </xf>
    <xf numFmtId="0" fontId="10" fillId="2" borderId="1" xfId="0" applyFont="1" applyFill="1" applyBorder="1" applyAlignment="1">
      <alignment vertical="center" wrapText="1"/>
    </xf>
    <xf numFmtId="0" fontId="43" fillId="0" borderId="0" xfId="0" applyFont="1"/>
    <xf numFmtId="49" fontId="9" fillId="2"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3" fillId="0" borderId="1" xfId="0" applyFont="1" applyBorder="1" applyAlignment="1">
      <alignment horizontal="center" vertical="center"/>
    </xf>
    <xf numFmtId="0" fontId="16" fillId="0" borderId="0" xfId="0" applyFont="1" applyAlignment="1">
      <alignment vertical="center"/>
    </xf>
    <xf numFmtId="49" fontId="19" fillId="2" borderId="1" xfId="0" applyNumberFormat="1"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5" fillId="0" borderId="0" xfId="15" applyFont="1"/>
    <xf numFmtId="0" fontId="24" fillId="0" borderId="0" xfId="15" applyFont="1"/>
    <xf numFmtId="0" fontId="10" fillId="2" borderId="1" xfId="15" applyFont="1" applyFill="1" applyBorder="1" applyAlignment="1">
      <alignment horizontal="center" vertical="center" wrapText="1"/>
    </xf>
    <xf numFmtId="0" fontId="10" fillId="2" borderId="0" xfId="15" applyFont="1" applyFill="1" applyAlignment="1">
      <alignment vertical="top" wrapText="1"/>
    </xf>
    <xf numFmtId="49" fontId="10" fillId="2" borderId="1" xfId="15" applyNumberFormat="1" applyFont="1" applyFill="1" applyBorder="1" applyAlignment="1">
      <alignment horizontal="center" vertical="center" wrapText="1"/>
    </xf>
    <xf numFmtId="0" fontId="8" fillId="2" borderId="3" xfId="15" applyFont="1" applyFill="1" applyBorder="1" applyAlignment="1">
      <alignment vertical="top" wrapText="1"/>
    </xf>
    <xf numFmtId="0" fontId="8" fillId="2" borderId="4" xfId="15" applyFont="1" applyFill="1" applyBorder="1" applyAlignment="1">
      <alignment vertical="top" wrapText="1"/>
    </xf>
    <xf numFmtId="0" fontId="8" fillId="2" borderId="1" xfId="15" applyFont="1" applyFill="1" applyBorder="1" applyAlignment="1">
      <alignment horizontal="center" vertical="top" wrapText="1"/>
    </xf>
    <xf numFmtId="49" fontId="8" fillId="2" borderId="1" xfId="15" applyNumberFormat="1" applyFont="1" applyFill="1" applyBorder="1" applyAlignment="1">
      <alignment horizontal="center" vertical="center" wrapText="1"/>
    </xf>
    <xf numFmtId="165" fontId="32" fillId="2" borderId="1" xfId="15" applyNumberFormat="1" applyFont="1" applyFill="1" applyBorder="1" applyAlignment="1">
      <alignment horizontal="center" vertical="center"/>
    </xf>
    <xf numFmtId="0" fontId="25" fillId="2" borderId="1" xfId="0" applyFont="1" applyFill="1" applyBorder="1" applyAlignment="1">
      <alignment horizontal="center" vertical="center"/>
    </xf>
    <xf numFmtId="1" fontId="25"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165" fontId="34" fillId="0" borderId="3" xfId="0" applyNumberFormat="1" applyFont="1" applyBorder="1" applyAlignment="1">
      <alignment horizontal="center" vertical="center"/>
    </xf>
    <xf numFmtId="165" fontId="34" fillId="0" borderId="1" xfId="0" applyNumberFormat="1" applyFont="1" applyBorder="1" applyAlignment="1">
      <alignment horizontal="center" vertical="center" wrapText="1"/>
    </xf>
    <xf numFmtId="165" fontId="34" fillId="0" borderId="1" xfId="0" applyNumberFormat="1" applyFont="1" applyBorder="1" applyAlignment="1">
      <alignment horizontal="center" vertical="center"/>
    </xf>
    <xf numFmtId="165" fontId="34" fillId="2" borderId="1" xfId="0" applyNumberFormat="1" applyFont="1" applyFill="1" applyBorder="1" applyAlignment="1">
      <alignment horizontal="center" vertical="center" wrapText="1"/>
    </xf>
    <xf numFmtId="1" fontId="34" fillId="2" borderId="1" xfId="0" applyNumberFormat="1" applyFont="1" applyFill="1" applyBorder="1" applyAlignment="1">
      <alignment horizontal="center" vertical="center" wrapText="1"/>
    </xf>
    <xf numFmtId="2" fontId="10" fillId="0" borderId="17" xfId="0" applyNumberFormat="1" applyFont="1" applyBorder="1" applyAlignment="1">
      <alignment horizontal="center" vertical="center"/>
    </xf>
    <xf numFmtId="0" fontId="8" fillId="0" borderId="1" xfId="15" applyFont="1" applyBorder="1" applyAlignment="1">
      <alignment horizontal="center" vertical="top" wrapText="1"/>
    </xf>
    <xf numFmtId="0" fontId="10" fillId="0" borderId="1" xfId="15" applyFont="1" applyBorder="1" applyAlignment="1">
      <alignment horizontal="center" vertical="center" wrapText="1"/>
    </xf>
    <xf numFmtId="9" fontId="10" fillId="0" borderId="22" xfId="1" applyFont="1" applyFill="1" applyBorder="1" applyAlignment="1">
      <alignment vertical="center" wrapText="1"/>
    </xf>
    <xf numFmtId="9" fontId="10" fillId="0" borderId="16" xfId="1" applyFont="1" applyFill="1" applyBorder="1" applyAlignment="1">
      <alignment vertical="center" wrapText="1"/>
    </xf>
    <xf numFmtId="0" fontId="48" fillId="2" borderId="1" xfId="0" applyFont="1" applyFill="1" applyBorder="1" applyAlignment="1">
      <alignment horizontal="center" vertical="center" wrapText="1"/>
    </xf>
    <xf numFmtId="165" fontId="34" fillId="2" borderId="1" xfId="15" applyNumberFormat="1" applyFont="1" applyFill="1" applyBorder="1" applyAlignment="1">
      <alignment horizontal="center" vertical="center" wrapText="1"/>
    </xf>
    <xf numFmtId="0" fontId="24" fillId="0" borderId="8" xfId="15" applyFont="1" applyBorder="1"/>
    <xf numFmtId="49" fontId="34" fillId="2" borderId="34" xfId="15" applyNumberFormat="1" applyFont="1" applyFill="1" applyBorder="1" applyAlignment="1">
      <alignment horizontal="center" vertical="center" wrapText="1"/>
    </xf>
    <xf numFmtId="49" fontId="34" fillId="2" borderId="22" xfId="15" applyNumberFormat="1" applyFont="1" applyFill="1" applyBorder="1" applyAlignment="1">
      <alignment horizontal="center" vertical="center" wrapText="1"/>
    </xf>
    <xf numFmtId="49" fontId="34" fillId="2" borderId="16" xfId="15" applyNumberFormat="1" applyFont="1" applyFill="1" applyBorder="1" applyAlignment="1">
      <alignment horizontal="center" vertical="center" wrapText="1"/>
    </xf>
    <xf numFmtId="0" fontId="34" fillId="2" borderId="0" xfId="15" applyFont="1" applyFill="1"/>
    <xf numFmtId="0" fontId="34" fillId="0" borderId="0" xfId="15" applyFont="1"/>
    <xf numFmtId="0" fontId="46" fillId="2" borderId="3" xfId="15" applyFont="1" applyFill="1" applyBorder="1" applyAlignment="1">
      <alignment vertical="top" wrapText="1"/>
    </xf>
    <xf numFmtId="0" fontId="46" fillId="2" borderId="4" xfId="15" applyFont="1" applyFill="1" applyBorder="1" applyAlignment="1">
      <alignment vertical="top" wrapText="1"/>
    </xf>
    <xf numFmtId="0" fontId="46" fillId="0" borderId="1" xfId="15" applyFont="1" applyBorder="1" applyAlignment="1">
      <alignment horizontal="center" vertical="top" wrapText="1"/>
    </xf>
    <xf numFmtId="0" fontId="46" fillId="0" borderId="22" xfId="15" applyFont="1" applyBorder="1" applyAlignment="1">
      <alignment horizontal="center"/>
    </xf>
    <xf numFmtId="0" fontId="46" fillId="2" borderId="23" xfId="15" applyFont="1" applyFill="1" applyBorder="1" applyAlignment="1">
      <alignment horizontal="center" vertical="top" wrapText="1"/>
    </xf>
    <xf numFmtId="0" fontId="46" fillId="2" borderId="1" xfId="15" applyFont="1" applyFill="1" applyBorder="1" applyAlignment="1">
      <alignment horizontal="center" vertical="top" wrapText="1"/>
    </xf>
    <xf numFmtId="9" fontId="34" fillId="0" borderId="22" xfId="16" applyFont="1" applyBorder="1" applyAlignment="1">
      <alignment vertical="center" wrapText="1"/>
    </xf>
    <xf numFmtId="0" fontId="34" fillId="2" borderId="1" xfId="15" applyFont="1" applyFill="1" applyBorder="1" applyAlignment="1">
      <alignment horizontal="center" vertical="center" wrapText="1"/>
    </xf>
    <xf numFmtId="0" fontId="31" fillId="2" borderId="1" xfId="15" applyFont="1" applyFill="1" applyBorder="1" applyAlignment="1">
      <alignment horizontal="center" vertical="center" wrapText="1"/>
    </xf>
    <xf numFmtId="0" fontId="46" fillId="2" borderId="23" xfId="15" applyFont="1" applyFill="1" applyBorder="1" applyAlignment="1">
      <alignment horizontal="center" vertical="center" textRotation="90" wrapText="1"/>
    </xf>
    <xf numFmtId="0" fontId="34" fillId="2" borderId="1" xfId="24" applyFont="1" applyFill="1" applyBorder="1" applyAlignment="1">
      <alignment horizontal="center" vertical="center" wrapText="1"/>
    </xf>
    <xf numFmtId="1" fontId="31" fillId="0" borderId="1" xfId="15" applyNumberFormat="1" applyFont="1" applyBorder="1" applyAlignment="1">
      <alignment horizontal="center" vertical="center"/>
    </xf>
    <xf numFmtId="0" fontId="34" fillId="2" borderId="0" xfId="15" applyFont="1" applyFill="1" applyAlignment="1">
      <alignment vertical="top" wrapText="1"/>
    </xf>
    <xf numFmtId="0" fontId="34" fillId="2" borderId="0" xfId="24" applyFont="1" applyFill="1" applyAlignment="1">
      <alignment horizontal="center" vertical="center" wrapText="1"/>
    </xf>
    <xf numFmtId="0" fontId="34" fillId="2" borderId="0" xfId="15" applyFont="1" applyFill="1" applyAlignment="1">
      <alignment horizontal="left" vertical="top" wrapText="1"/>
    </xf>
    <xf numFmtId="0" fontId="46" fillId="2" borderId="22" xfId="15" applyFont="1" applyFill="1" applyBorder="1" applyAlignment="1">
      <alignment horizontal="center" vertical="top" wrapText="1"/>
    </xf>
    <xf numFmtId="49" fontId="46" fillId="2" borderId="1" xfId="15" applyNumberFormat="1" applyFont="1" applyFill="1" applyBorder="1" applyAlignment="1">
      <alignment horizontal="center" vertical="center" wrapText="1"/>
    </xf>
    <xf numFmtId="165" fontId="46" fillId="2" borderId="1" xfId="15" applyNumberFormat="1" applyFont="1" applyFill="1" applyBorder="1" applyAlignment="1">
      <alignment vertical="center"/>
    </xf>
    <xf numFmtId="0" fontId="25" fillId="0" borderId="0" xfId="0" applyFont="1" applyAlignment="1">
      <alignment horizontal="left"/>
    </xf>
    <xf numFmtId="0" fontId="24" fillId="0" borderId="0" xfId="0" applyFont="1"/>
    <xf numFmtId="0" fontId="25" fillId="0" borderId="1" xfId="0" applyFont="1" applyBorder="1" applyAlignment="1">
      <alignment horizontal="center" vertical="center" wrapText="1"/>
    </xf>
    <xf numFmtId="0" fontId="52" fillId="0" borderId="1" xfId="31" applyFont="1" applyBorder="1" applyAlignment="1">
      <alignment horizontal="center" vertical="center" wrapText="1"/>
    </xf>
    <xf numFmtId="0" fontId="25" fillId="0" borderId="1" xfId="0" applyFont="1" applyBorder="1" applyAlignment="1">
      <alignment horizontal="center" vertical="center"/>
    </xf>
    <xf numFmtId="1" fontId="25" fillId="0" borderId="1" xfId="0" applyNumberFormat="1" applyFont="1" applyBorder="1" applyAlignment="1">
      <alignment horizontal="center" vertical="center"/>
    </xf>
    <xf numFmtId="0" fontId="52" fillId="0" borderId="1" xfId="32" applyFont="1" applyBorder="1" applyAlignment="1">
      <alignment horizontal="center" vertical="center" wrapText="1"/>
    </xf>
    <xf numFmtId="0" fontId="25" fillId="0" borderId="0" xfId="0" quotePrefix="1" applyFont="1"/>
    <xf numFmtId="167" fontId="25" fillId="2" borderId="1" xfId="0" applyNumberFormat="1" applyFont="1" applyFill="1" applyBorder="1" applyAlignment="1">
      <alignment horizontal="center" vertical="center"/>
    </xf>
    <xf numFmtId="167" fontId="25" fillId="0" borderId="1" xfId="0" applyNumberFormat="1" applyFont="1" applyBorder="1" applyAlignment="1">
      <alignment horizontal="center" vertical="center"/>
    </xf>
    <xf numFmtId="168" fontId="8" fillId="0" borderId="1" xfId="0" applyNumberFormat="1" applyFont="1" applyBorder="1" applyAlignment="1">
      <alignment horizontal="right" vertical="center" wrapText="1"/>
    </xf>
    <xf numFmtId="0" fontId="55" fillId="0" borderId="0" xfId="0" applyFont="1"/>
    <xf numFmtId="0" fontId="25" fillId="0" borderId="0" xfId="0" applyFont="1" applyAlignment="1">
      <alignment horizontal="left" vertical="center"/>
    </xf>
    <xf numFmtId="0" fontId="24" fillId="0" borderId="0" xfId="0" applyFont="1" applyAlignment="1">
      <alignment horizontal="left" vertical="center"/>
    </xf>
    <xf numFmtId="0" fontId="28" fillId="0" borderId="0" xfId="0" applyFont="1"/>
    <xf numFmtId="0" fontId="54" fillId="0" borderId="0" xfId="0" applyFont="1"/>
    <xf numFmtId="0" fontId="56" fillId="0" borderId="0" xfId="0" applyFont="1" applyAlignment="1">
      <alignment horizontal="center" vertical="center"/>
    </xf>
    <xf numFmtId="0" fontId="28" fillId="0" borderId="0" xfId="0" applyFont="1" applyAlignment="1">
      <alignment horizontal="center" vertical="center"/>
    </xf>
    <xf numFmtId="0" fontId="56" fillId="0" borderId="0" xfId="0" applyFont="1" applyAlignment="1">
      <alignment vertical="center"/>
    </xf>
    <xf numFmtId="0" fontId="25" fillId="0" borderId="0" xfId="0" applyFont="1" applyAlignment="1">
      <alignment vertical="center" wrapText="1"/>
    </xf>
    <xf numFmtId="0" fontId="28" fillId="0" borderId="0" xfId="0" applyFont="1" applyAlignment="1">
      <alignment vertical="center"/>
    </xf>
    <xf numFmtId="0" fontId="57" fillId="0" borderId="0" xfId="0" applyFont="1" applyAlignment="1">
      <alignment vertical="center"/>
    </xf>
    <xf numFmtId="165" fontId="10" fillId="2" borderId="0" xfId="7" applyNumberFormat="1" applyFont="1" applyFill="1" applyAlignment="1">
      <alignment vertical="top" wrapText="1"/>
    </xf>
    <xf numFmtId="1" fontId="13" fillId="2" borderId="1" xfId="0" applyNumberFormat="1" applyFont="1" applyFill="1" applyBorder="1" applyAlignment="1">
      <alignment horizontal="center" vertical="center"/>
    </xf>
    <xf numFmtId="169" fontId="25" fillId="2" borderId="1" xfId="0" applyNumberFormat="1" applyFont="1" applyFill="1" applyBorder="1" applyAlignment="1">
      <alignment horizontal="center" vertical="center"/>
    </xf>
    <xf numFmtId="0" fontId="0" fillId="2" borderId="0" xfId="0" applyFill="1" applyAlignment="1">
      <alignment vertical="top" wrapText="1"/>
    </xf>
    <xf numFmtId="1" fontId="13" fillId="2" borderId="6" xfId="0" applyNumberFormat="1" applyFont="1" applyFill="1" applyBorder="1" applyAlignment="1">
      <alignment horizontal="center" vertical="center"/>
    </xf>
    <xf numFmtId="0" fontId="12" fillId="2" borderId="2" xfId="0" applyFont="1" applyFill="1" applyBorder="1" applyAlignment="1">
      <alignment vertical="center" wrapText="1"/>
    </xf>
    <xf numFmtId="0" fontId="10" fillId="0" borderId="59" xfId="0" applyFont="1" applyBorder="1" applyAlignment="1">
      <alignment vertical="center" wrapText="1"/>
    </xf>
    <xf numFmtId="0" fontId="8" fillId="0" borderId="52" xfId="22" applyFont="1" applyBorder="1" applyAlignment="1">
      <alignment horizontal="center" vertical="center"/>
    </xf>
    <xf numFmtId="0" fontId="8" fillId="0" borderId="52" xfId="22" applyFont="1" applyBorder="1" applyAlignment="1">
      <alignment vertical="center"/>
    </xf>
    <xf numFmtId="0" fontId="10" fillId="0" borderId="52" xfId="0" applyFont="1" applyBorder="1" applyAlignment="1">
      <alignment vertical="center"/>
    </xf>
    <xf numFmtId="0" fontId="10" fillId="0" borderId="60" xfId="0" applyFont="1" applyBorder="1" applyAlignment="1">
      <alignment vertical="center"/>
    </xf>
    <xf numFmtId="0" fontId="10" fillId="2" borderId="3" xfId="1" applyNumberFormat="1" applyFont="1" applyFill="1" applyBorder="1" applyAlignment="1">
      <alignment horizontal="center" vertical="center" wrapText="1"/>
    </xf>
    <xf numFmtId="9" fontId="10" fillId="0" borderId="31" xfId="1" applyFont="1" applyBorder="1" applyAlignment="1">
      <alignment horizontal="left" vertical="center" wrapText="1"/>
    </xf>
    <xf numFmtId="165" fontId="12" fillId="2" borderId="1" xfId="0" applyNumberFormat="1" applyFont="1" applyFill="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17"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165" fontId="18" fillId="2" borderId="17" xfId="0" applyNumberFormat="1" applyFont="1" applyFill="1" applyBorder="1" applyAlignment="1">
      <alignment horizontal="center" vertical="center"/>
    </xf>
    <xf numFmtId="49" fontId="18" fillId="2" borderId="17"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xf>
    <xf numFmtId="2" fontId="18" fillId="2" borderId="17"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xf>
    <xf numFmtId="166" fontId="8" fillId="2" borderId="22"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wrapText="1"/>
    </xf>
    <xf numFmtId="166" fontId="9" fillId="2" borderId="22" xfId="0" applyNumberFormat="1" applyFont="1" applyFill="1" applyBorder="1" applyAlignment="1">
      <alignment horizontal="center" vertical="center"/>
    </xf>
    <xf numFmtId="166" fontId="32" fillId="2" borderId="1" xfId="0" applyNumberFormat="1" applyFont="1" applyFill="1" applyBorder="1" applyAlignment="1">
      <alignment horizontal="center" vertical="center"/>
    </xf>
    <xf numFmtId="166" fontId="32" fillId="2" borderId="1" xfId="0" applyNumberFormat="1" applyFont="1" applyFill="1" applyBorder="1" applyAlignment="1">
      <alignment horizontal="center" vertical="center" wrapText="1"/>
    </xf>
    <xf numFmtId="166" fontId="32" fillId="2" borderId="22" xfId="0" applyNumberFormat="1" applyFont="1" applyFill="1" applyBorder="1" applyAlignment="1">
      <alignment horizontal="center" vertical="center"/>
    </xf>
    <xf numFmtId="166" fontId="18" fillId="2" borderId="1" xfId="0" applyNumberFormat="1" applyFont="1" applyFill="1" applyBorder="1" applyAlignment="1">
      <alignment horizontal="center" vertical="center"/>
    </xf>
    <xf numFmtId="166" fontId="18" fillId="2" borderId="1"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xf>
    <xf numFmtId="166" fontId="24" fillId="0" borderId="1" xfId="0" applyNumberFormat="1" applyFont="1" applyBorder="1" applyAlignment="1">
      <alignment horizontal="center" vertical="center" wrapText="1"/>
    </xf>
    <xf numFmtId="166" fontId="24" fillId="0" borderId="22" xfId="0" applyNumberFormat="1" applyFont="1" applyBorder="1" applyAlignment="1">
      <alignment horizontal="center" vertical="center" wrapText="1"/>
    </xf>
    <xf numFmtId="0" fontId="10" fillId="2" borderId="3" xfId="21" applyFont="1" applyFill="1" applyBorder="1" applyAlignment="1">
      <alignment horizontal="center" vertical="center" wrapText="1"/>
    </xf>
    <xf numFmtId="0" fontId="10" fillId="0" borderId="3" xfId="0" applyFont="1" applyBorder="1" applyAlignment="1">
      <alignment horizontal="center" vertical="center"/>
    </xf>
    <xf numFmtId="9" fontId="13" fillId="0" borderId="22" xfId="1" applyFont="1" applyBorder="1" applyAlignment="1">
      <alignment vertical="top" wrapText="1"/>
    </xf>
    <xf numFmtId="9" fontId="13" fillId="0" borderId="16" xfId="1" applyFont="1" applyBorder="1" applyAlignment="1">
      <alignment vertical="top" wrapText="1"/>
    </xf>
    <xf numFmtId="165" fontId="34" fillId="2" borderId="1" xfId="0" applyNumberFormat="1" applyFont="1" applyFill="1" applyBorder="1" applyAlignment="1">
      <alignment horizontal="center" vertical="center"/>
    </xf>
    <xf numFmtId="9" fontId="10" fillId="0" borderId="22" xfId="1" applyFont="1" applyBorder="1" applyAlignment="1">
      <alignment horizontal="left" vertical="top" wrapText="1"/>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33" fillId="2" borderId="1" xfId="0" applyFont="1" applyFill="1" applyBorder="1" applyAlignment="1">
      <alignment horizontal="center" vertical="center"/>
    </xf>
    <xf numFmtId="0" fontId="36" fillId="0" borderId="1" xfId="0" applyFont="1" applyBorder="1" applyAlignment="1">
      <alignment horizontal="center" vertical="center" wrapText="1"/>
    </xf>
    <xf numFmtId="2" fontId="18" fillId="2" borderId="16" xfId="0" applyNumberFormat="1" applyFont="1" applyFill="1" applyBorder="1" applyAlignment="1">
      <alignment horizontal="center" vertical="center" wrapText="1"/>
    </xf>
    <xf numFmtId="2" fontId="18" fillId="2" borderId="22" xfId="0"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2" fontId="18" fillId="2" borderId="1" xfId="0" applyNumberFormat="1" applyFont="1" applyFill="1" applyBorder="1" applyAlignment="1">
      <alignment horizontal="center" vertical="center" wrapText="1"/>
    </xf>
    <xf numFmtId="2" fontId="18" fillId="2" borderId="17" xfId="0" applyNumberFormat="1" applyFont="1" applyFill="1" applyBorder="1" applyAlignment="1">
      <alignment horizontal="center" vertical="center" wrapText="1"/>
    </xf>
    <xf numFmtId="0" fontId="10" fillId="2" borderId="22" xfId="0" applyFont="1" applyFill="1" applyBorder="1" applyAlignment="1">
      <alignment horizontal="left" vertical="center" wrapText="1"/>
    </xf>
    <xf numFmtId="0" fontId="10" fillId="2" borderId="16" xfId="0" applyFont="1" applyFill="1" applyBorder="1" applyAlignment="1">
      <alignment horizontal="left" vertical="center" wrapText="1"/>
    </xf>
    <xf numFmtId="2" fontId="18" fillId="2" borderId="22" xfId="0" applyNumberFormat="1" applyFont="1" applyFill="1" applyBorder="1" applyAlignment="1">
      <alignment horizontal="center" vertical="center"/>
    </xf>
    <xf numFmtId="2" fontId="19" fillId="2" borderId="22" xfId="0" applyNumberFormat="1" applyFont="1" applyFill="1" applyBorder="1" applyAlignment="1">
      <alignment horizontal="center" vertical="center"/>
    </xf>
    <xf numFmtId="2" fontId="12" fillId="2" borderId="22"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49" fontId="9" fillId="0" borderId="1" xfId="0" applyNumberFormat="1" applyFont="1" applyBorder="1" applyAlignment="1">
      <alignment horizontal="center" vertical="center" wrapText="1"/>
    </xf>
    <xf numFmtId="2" fontId="10" fillId="2" borderId="22"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xf>
    <xf numFmtId="166" fontId="44" fillId="0" borderId="17" xfId="0" applyNumberFormat="1" applyFont="1" applyBorder="1" applyAlignment="1">
      <alignment horizontal="center" vertical="center" wrapText="1"/>
    </xf>
    <xf numFmtId="166" fontId="44" fillId="0" borderId="37" xfId="0" applyNumberFormat="1" applyFont="1" applyBorder="1" applyAlignment="1">
      <alignment horizontal="center" vertical="center" wrapText="1"/>
    </xf>
    <xf numFmtId="166" fontId="44" fillId="0" borderId="3" xfId="0" applyNumberFormat="1" applyFont="1" applyBorder="1" applyAlignment="1">
      <alignment horizontal="center" vertical="center" wrapText="1"/>
    </xf>
    <xf numFmtId="0" fontId="10" fillId="0" borderId="22" xfId="0" applyFont="1" applyBorder="1" applyAlignment="1">
      <alignment horizontal="left" vertical="top" wrapText="1"/>
    </xf>
    <xf numFmtId="2" fontId="32" fillId="0" borderId="16" xfId="0" applyNumberFormat="1" applyFont="1" applyBorder="1" applyAlignment="1">
      <alignment horizontal="center" vertical="center" wrapText="1"/>
    </xf>
    <xf numFmtId="2" fontId="12" fillId="0" borderId="22" xfId="0" applyNumberFormat="1" applyFont="1" applyBorder="1" applyAlignment="1">
      <alignment horizontal="center" vertical="center"/>
    </xf>
    <xf numFmtId="2" fontId="32" fillId="2" borderId="17"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xf>
    <xf numFmtId="2" fontId="32" fillId="2" borderId="17" xfId="0" applyNumberFormat="1" applyFont="1" applyFill="1" applyBorder="1" applyAlignment="1">
      <alignment horizontal="center" vertical="center"/>
    </xf>
    <xf numFmtId="49" fontId="59" fillId="2" borderId="1" xfId="15" applyNumberFormat="1" applyFont="1" applyFill="1" applyBorder="1" applyAlignment="1">
      <alignment horizontal="center" vertical="center" wrapText="1"/>
    </xf>
    <xf numFmtId="166" fontId="60" fillId="0" borderId="1" xfId="0" applyNumberFormat="1" applyFont="1" applyBorder="1" applyAlignment="1">
      <alignment vertical="center" wrapText="1"/>
    </xf>
    <xf numFmtId="166" fontId="60" fillId="0" borderId="22" xfId="0" applyNumberFormat="1" applyFont="1" applyBorder="1" applyAlignment="1">
      <alignment vertical="center" wrapText="1"/>
    </xf>
    <xf numFmtId="0" fontId="10" fillId="2" borderId="31" xfId="0" applyFont="1" applyFill="1" applyBorder="1" applyAlignment="1">
      <alignment horizontal="left" vertical="top" wrapText="1"/>
    </xf>
    <xf numFmtId="0" fontId="10" fillId="2" borderId="24" xfId="0" applyFont="1" applyFill="1" applyBorder="1" applyAlignment="1">
      <alignment horizontal="left" vertical="top" wrapText="1"/>
    </xf>
    <xf numFmtId="165" fontId="18" fillId="2" borderId="13"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8" fillId="2" borderId="43" xfId="0" applyFont="1" applyFill="1" applyBorder="1" applyAlignment="1">
      <alignment horizontal="center" vertical="center" textRotation="90" wrapText="1"/>
    </xf>
    <xf numFmtId="0" fontId="10" fillId="2" borderId="6" xfId="15" applyFont="1" applyFill="1" applyBorder="1" applyAlignment="1">
      <alignment horizontal="center" vertical="center" wrapText="1"/>
    </xf>
    <xf numFmtId="0" fontId="25" fillId="0" borderId="13" xfId="0" applyFont="1" applyBorder="1" applyAlignment="1">
      <alignment horizontal="left" vertical="top" wrapText="1"/>
    </xf>
    <xf numFmtId="165" fontId="13" fillId="2" borderId="1" xfId="0" applyNumberFormat="1" applyFont="1" applyFill="1" applyBorder="1" applyAlignment="1">
      <alignment horizontal="center" vertical="center" wrapText="1"/>
    </xf>
    <xf numFmtId="2" fontId="19" fillId="2" borderId="1" xfId="0" applyNumberFormat="1" applyFont="1" applyFill="1" applyBorder="1" applyAlignment="1">
      <alignment horizontal="center" vertical="center"/>
    </xf>
    <xf numFmtId="2" fontId="18" fillId="2"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49" fontId="10" fillId="0" borderId="22" xfId="0" applyNumberFormat="1" applyFont="1" applyBorder="1" applyAlignment="1" applyProtection="1">
      <alignment vertical="center" wrapText="1"/>
      <protection locked="0"/>
    </xf>
    <xf numFmtId="165" fontId="10" fillId="2" borderId="22" xfId="7" applyNumberFormat="1" applyFont="1" applyFill="1" applyBorder="1" applyAlignment="1">
      <alignment horizontal="left" vertical="top" wrapText="1"/>
    </xf>
    <xf numFmtId="165" fontId="10" fillId="2" borderId="22" xfId="7" applyNumberFormat="1" applyFont="1" applyFill="1" applyBorder="1" applyAlignment="1">
      <alignment vertical="top" wrapText="1"/>
    </xf>
    <xf numFmtId="0" fontId="13" fillId="0" borderId="17" xfId="0" applyFont="1" applyBorder="1" applyAlignment="1">
      <alignment horizontal="center" vertical="center"/>
    </xf>
    <xf numFmtId="1" fontId="13" fillId="2" borderId="17" xfId="0" applyNumberFormat="1" applyFont="1" applyFill="1" applyBorder="1" applyAlignment="1">
      <alignment horizontal="center" vertical="center"/>
    </xf>
    <xf numFmtId="165" fontId="10" fillId="2" borderId="16" xfId="7" applyNumberFormat="1" applyFont="1" applyFill="1" applyBorder="1" applyAlignment="1">
      <alignment horizontal="left" vertical="top" wrapText="1"/>
    </xf>
    <xf numFmtId="0" fontId="46" fillId="2" borderId="30" xfId="15" applyFont="1" applyFill="1" applyBorder="1" applyAlignment="1">
      <alignment horizontal="center" vertical="center" textRotation="90" wrapText="1"/>
    </xf>
    <xf numFmtId="0" fontId="34" fillId="2" borderId="17" xfId="24" applyFont="1" applyFill="1" applyBorder="1" applyAlignment="1">
      <alignment horizontal="center" vertical="center" wrapText="1"/>
    </xf>
    <xf numFmtId="0" fontId="31" fillId="2" borderId="17" xfId="15" applyFont="1" applyFill="1" applyBorder="1" applyAlignment="1">
      <alignment horizontal="center" vertical="center" wrapText="1"/>
    </xf>
    <xf numFmtId="1" fontId="34" fillId="2" borderId="17" xfId="15" applyNumberFormat="1" applyFont="1" applyFill="1" applyBorder="1" applyAlignment="1">
      <alignment horizontal="center" vertical="center" wrapText="1"/>
    </xf>
    <xf numFmtId="165" fontId="46" fillId="2" borderId="22" xfId="15" applyNumberFormat="1" applyFont="1" applyFill="1" applyBorder="1" applyAlignment="1">
      <alignment horizontal="center" vertical="center"/>
    </xf>
    <xf numFmtId="0" fontId="28" fillId="0" borderId="1" xfId="0" applyFont="1" applyBorder="1" applyAlignment="1">
      <alignment horizontal="center" vertical="center" wrapText="1"/>
    </xf>
    <xf numFmtId="49" fontId="24" fillId="0" borderId="1" xfId="0" applyNumberFormat="1" applyFont="1" applyBorder="1" applyAlignment="1">
      <alignment horizontal="left" vertical="center" wrapText="1"/>
    </xf>
    <xf numFmtId="165" fontId="25" fillId="0" borderId="1" xfId="0" applyNumberFormat="1" applyFont="1" applyBorder="1" applyAlignment="1">
      <alignment vertical="center" wrapText="1"/>
    </xf>
    <xf numFmtId="168" fontId="24" fillId="0" borderId="1" xfId="0" applyNumberFormat="1" applyFont="1" applyBorder="1" applyAlignment="1">
      <alignment vertical="center" wrapText="1"/>
    </xf>
    <xf numFmtId="49" fontId="25" fillId="0" borderId="1" xfId="0" applyNumberFormat="1" applyFont="1" applyBorder="1" applyAlignment="1">
      <alignment vertical="center" wrapText="1"/>
    </xf>
    <xf numFmtId="168" fontId="25" fillId="0" borderId="1" xfId="0" applyNumberFormat="1" applyFont="1" applyBorder="1" applyAlignment="1">
      <alignment vertical="center" wrapText="1"/>
    </xf>
    <xf numFmtId="168" fontId="25" fillId="2" borderId="1" xfId="0" applyNumberFormat="1" applyFont="1" applyFill="1" applyBorder="1" applyAlignment="1">
      <alignment vertical="center" wrapText="1"/>
    </xf>
    <xf numFmtId="49" fontId="24" fillId="0" borderId="1" xfId="0" applyNumberFormat="1" applyFont="1" applyBorder="1" applyAlignment="1">
      <alignment vertical="center" wrapText="1"/>
    </xf>
    <xf numFmtId="0" fontId="25" fillId="0" borderId="2" xfId="15" applyFont="1" applyBorder="1"/>
    <xf numFmtId="0" fontId="25" fillId="0" borderId="8" xfId="15" applyFont="1" applyBorder="1"/>
    <xf numFmtId="0" fontId="25" fillId="0" borderId="7" xfId="15" applyFont="1" applyBorder="1" applyAlignment="1">
      <alignment horizontal="right"/>
    </xf>
    <xf numFmtId="0" fontId="10" fillId="8" borderId="0" xfId="15" applyFont="1" applyFill="1" applyAlignment="1">
      <alignment vertical="top" wrapText="1"/>
    </xf>
    <xf numFmtId="165" fontId="10" fillId="2" borderId="1" xfId="15" applyNumberFormat="1" applyFont="1" applyFill="1" applyBorder="1" applyAlignment="1">
      <alignment horizontal="center" vertical="center" wrapText="1"/>
    </xf>
    <xf numFmtId="165" fontId="10" fillId="2" borderId="4" xfId="15" applyNumberFormat="1" applyFont="1" applyFill="1" applyBorder="1" applyAlignment="1">
      <alignment horizontal="center" vertical="center" wrapText="1"/>
    </xf>
    <xf numFmtId="0" fontId="10" fillId="2" borderId="1" xfId="14" applyFont="1" applyFill="1" applyBorder="1" applyAlignment="1">
      <alignment horizontal="center" vertical="center" wrapText="1"/>
    </xf>
    <xf numFmtId="0" fontId="10" fillId="2" borderId="1" xfId="15" applyFont="1" applyFill="1" applyBorder="1" applyAlignment="1">
      <alignment horizontal="center" vertical="center"/>
    </xf>
    <xf numFmtId="0" fontId="10" fillId="8" borderId="0" xfId="14" applyFont="1" applyFill="1" applyAlignment="1">
      <alignment horizontal="center" vertical="center" wrapText="1"/>
    </xf>
    <xf numFmtId="0" fontId="10" fillId="8" borderId="0" xfId="15" applyFont="1" applyFill="1" applyAlignment="1">
      <alignment horizontal="left" vertical="top" wrapText="1"/>
    </xf>
    <xf numFmtId="49" fontId="8" fillId="2" borderId="1" xfId="15" applyNumberFormat="1" applyFont="1" applyFill="1" applyBorder="1" applyAlignment="1">
      <alignment horizontal="center" vertical="top" wrapText="1"/>
    </xf>
    <xf numFmtId="165" fontId="9" fillId="2" borderId="3" xfId="15" applyNumberFormat="1" applyFont="1" applyFill="1" applyBorder="1" applyAlignment="1">
      <alignment horizontal="center" vertical="center" wrapText="1"/>
    </xf>
    <xf numFmtId="165" fontId="9" fillId="2" borderId="1" xfId="15" applyNumberFormat="1" applyFont="1" applyFill="1" applyBorder="1" applyAlignment="1">
      <alignment horizontal="center" vertical="center" wrapText="1"/>
    </xf>
    <xf numFmtId="165" fontId="18" fillId="2" borderId="1" xfId="15" applyNumberFormat="1" applyFont="1" applyFill="1" applyBorder="1" applyAlignment="1">
      <alignment horizontal="center" vertical="center" wrapText="1"/>
    </xf>
    <xf numFmtId="165" fontId="38" fillId="2" borderId="1" xfId="15" applyNumberFormat="1" applyFont="1" applyFill="1" applyBorder="1" applyAlignment="1">
      <alignment horizontal="center" vertical="center" wrapText="1"/>
    </xf>
    <xf numFmtId="0" fontId="10" fillId="2" borderId="10" xfId="15" applyFont="1" applyFill="1" applyBorder="1" applyAlignment="1">
      <alignment horizontal="center" vertical="center" wrapText="1"/>
    </xf>
    <xf numFmtId="0" fontId="26" fillId="2" borderId="0" xfId="15" applyFont="1" applyFill="1" applyAlignment="1">
      <alignment horizontal="left"/>
    </xf>
    <xf numFmtId="0" fontId="8" fillId="2" borderId="0" xfId="15" applyFont="1" applyFill="1"/>
    <xf numFmtId="0" fontId="8" fillId="0" borderId="0" xfId="13" applyFont="1" applyAlignment="1">
      <alignment horizontal="left"/>
    </xf>
    <xf numFmtId="0" fontId="8" fillId="0" borderId="9" xfId="13" applyFont="1" applyBorder="1" applyAlignment="1">
      <alignment horizontal="center"/>
    </xf>
    <xf numFmtId="0" fontId="8" fillId="0" borderId="0" xfId="13" applyFont="1"/>
    <xf numFmtId="0" fontId="8" fillId="0" borderId="0" xfId="13" applyFont="1" applyAlignment="1">
      <alignment horizontal="left" indent="7"/>
    </xf>
    <xf numFmtId="0" fontId="10" fillId="0" borderId="0" xfId="13" applyFont="1" applyAlignment="1">
      <alignment horizontal="left" vertical="top"/>
    </xf>
    <xf numFmtId="0" fontId="8" fillId="0" borderId="0" xfId="15" applyFont="1" applyAlignment="1">
      <alignment horizontal="left"/>
    </xf>
    <xf numFmtId="49" fontId="10" fillId="2" borderId="24" xfId="15" applyNumberFormat="1" applyFont="1" applyFill="1" applyBorder="1" applyAlignment="1">
      <alignment horizontal="center" vertical="center" wrapText="1"/>
    </xf>
    <xf numFmtId="49" fontId="10" fillId="2" borderId="22" xfId="15" applyNumberFormat="1" applyFont="1" applyFill="1" applyBorder="1" applyAlignment="1">
      <alignment horizontal="center" vertical="center" wrapText="1"/>
    </xf>
    <xf numFmtId="49" fontId="10" fillId="2" borderId="16" xfId="15" applyNumberFormat="1" applyFont="1" applyFill="1" applyBorder="1" applyAlignment="1">
      <alignment horizontal="center" vertical="center" wrapText="1"/>
    </xf>
    <xf numFmtId="0" fontId="8" fillId="2" borderId="22" xfId="15" applyFont="1" applyFill="1" applyBorder="1" applyAlignment="1">
      <alignment horizontal="center" vertical="top" wrapText="1"/>
    </xf>
    <xf numFmtId="0" fontId="8" fillId="2" borderId="22" xfId="15" applyFont="1" applyFill="1" applyBorder="1" applyAlignment="1">
      <alignment horizontal="center"/>
    </xf>
    <xf numFmtId="0" fontId="8" fillId="2" borderId="23" xfId="15" applyFont="1" applyFill="1" applyBorder="1" applyAlignment="1">
      <alignment horizontal="center" vertical="top" wrapText="1"/>
    </xf>
    <xf numFmtId="9" fontId="10" fillId="2" borderId="22" xfId="34" applyFont="1" applyFill="1" applyBorder="1" applyAlignment="1">
      <alignment vertical="center" wrapText="1"/>
    </xf>
    <xf numFmtId="0" fontId="8" fillId="2" borderId="23" xfId="15" applyFont="1" applyFill="1" applyBorder="1" applyAlignment="1">
      <alignment horizontal="center" vertical="center" textRotation="90" wrapText="1"/>
    </xf>
    <xf numFmtId="0" fontId="8" fillId="2" borderId="32" xfId="15" applyFont="1" applyFill="1" applyBorder="1" applyAlignment="1">
      <alignment horizontal="center" vertical="center" textRotation="90" wrapText="1"/>
    </xf>
    <xf numFmtId="0" fontId="8" fillId="2" borderId="30" xfId="15" applyFont="1" applyFill="1" applyBorder="1" applyAlignment="1">
      <alignment horizontal="center" vertical="center" textRotation="90" wrapText="1"/>
    </xf>
    <xf numFmtId="0" fontId="10" fillId="2" borderId="17" xfId="14" applyFont="1" applyFill="1" applyBorder="1" applyAlignment="1">
      <alignment horizontal="center" vertical="center" wrapText="1"/>
    </xf>
    <xf numFmtId="0" fontId="10" fillId="2" borderId="17" xfId="15" applyFont="1" applyFill="1" applyBorder="1" applyAlignment="1">
      <alignment horizontal="center" vertical="center"/>
    </xf>
    <xf numFmtId="171" fontId="10" fillId="2" borderId="17" xfId="15" applyNumberFormat="1" applyFont="1" applyFill="1" applyBorder="1" applyAlignment="1">
      <alignment horizontal="center" vertical="center" wrapText="1"/>
    </xf>
    <xf numFmtId="165" fontId="10" fillId="2" borderId="62" xfId="15" applyNumberFormat="1" applyFont="1" applyFill="1" applyBorder="1" applyAlignment="1">
      <alignment horizontal="center" vertical="center" wrapText="1"/>
    </xf>
    <xf numFmtId="171" fontId="10" fillId="2" borderId="62" xfId="15" applyNumberFormat="1" applyFont="1" applyFill="1" applyBorder="1" applyAlignment="1">
      <alignment horizontal="center" vertical="center" wrapText="1"/>
    </xf>
    <xf numFmtId="0" fontId="10" fillId="7" borderId="16" xfId="0" applyFont="1" applyFill="1" applyBorder="1" applyAlignment="1">
      <alignment vertical="top" wrapText="1"/>
    </xf>
    <xf numFmtId="165" fontId="8" fillId="2" borderId="22" xfId="15" applyNumberFormat="1" applyFont="1" applyFill="1" applyBorder="1" applyAlignment="1">
      <alignment horizontal="center" vertical="center"/>
    </xf>
    <xf numFmtId="165" fontId="9" fillId="2" borderId="31" xfId="15" applyNumberFormat="1" applyFont="1" applyFill="1" applyBorder="1" applyAlignment="1">
      <alignment horizontal="center" vertical="center" wrapText="1"/>
    </xf>
    <xf numFmtId="165" fontId="9" fillId="2" borderId="22" xfId="15" applyNumberFormat="1" applyFont="1" applyFill="1" applyBorder="1" applyAlignment="1">
      <alignment horizontal="center" vertical="center" wrapText="1"/>
    </xf>
    <xf numFmtId="165" fontId="38" fillId="2" borderId="22" xfId="15" applyNumberFormat="1" applyFont="1" applyFill="1" applyBorder="1" applyAlignment="1">
      <alignment horizontal="center" vertical="center" wrapText="1"/>
    </xf>
    <xf numFmtId="165" fontId="18" fillId="2" borderId="22" xfId="15" applyNumberFormat="1" applyFont="1" applyFill="1" applyBorder="1" applyAlignment="1">
      <alignment horizontal="center" vertical="center" wrapText="1"/>
    </xf>
    <xf numFmtId="165" fontId="63" fillId="2" borderId="22" xfId="15" applyNumberFormat="1" applyFont="1" applyFill="1" applyBorder="1" applyAlignment="1">
      <alignment horizontal="center" vertical="center" wrapText="1"/>
    </xf>
    <xf numFmtId="165" fontId="25" fillId="2" borderId="22" xfId="15" applyNumberFormat="1" applyFont="1" applyFill="1" applyBorder="1" applyAlignment="1">
      <alignment horizontal="center" vertical="center" wrapText="1"/>
    </xf>
    <xf numFmtId="165" fontId="45" fillId="2" borderId="22" xfId="15"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xf>
    <xf numFmtId="9" fontId="10" fillId="0" borderId="22" xfId="1" applyFont="1" applyBorder="1" applyAlignment="1">
      <alignment vertical="top" wrapText="1"/>
    </xf>
    <xf numFmtId="9" fontId="10" fillId="2" borderId="31" xfId="1" applyFont="1" applyFill="1" applyBorder="1" applyAlignment="1">
      <alignment vertical="top" wrapText="1"/>
    </xf>
    <xf numFmtId="9" fontId="10" fillId="2" borderId="22" xfId="1" applyFont="1" applyFill="1" applyBorder="1" applyAlignment="1">
      <alignment vertical="top" wrapText="1"/>
    </xf>
    <xf numFmtId="9" fontId="10" fillId="2" borderId="16" xfId="1" applyFont="1" applyFill="1" applyBorder="1" applyAlignment="1">
      <alignment vertical="top" wrapText="1"/>
    </xf>
    <xf numFmtId="49" fontId="10" fillId="0" borderId="31" xfId="0" applyNumberFormat="1" applyFont="1" applyBorder="1" applyAlignment="1" applyProtection="1">
      <alignment horizontal="left" vertical="center" wrapText="1"/>
      <protection locked="0"/>
    </xf>
    <xf numFmtId="165" fontId="34" fillId="2" borderId="17" xfId="0" applyNumberFormat="1" applyFont="1" applyFill="1" applyBorder="1" applyAlignment="1">
      <alignment horizontal="center" vertical="center" wrapText="1"/>
    </xf>
    <xf numFmtId="165" fontId="10" fillId="0" borderId="17" xfId="0" applyNumberFormat="1" applyFont="1" applyBorder="1" applyAlignment="1">
      <alignment horizontal="center" vertical="center" wrapText="1"/>
    </xf>
    <xf numFmtId="49" fontId="10" fillId="0" borderId="16" xfId="0" applyNumberFormat="1" applyFont="1" applyBorder="1" applyAlignment="1" applyProtection="1">
      <alignment horizontal="left" vertical="center" wrapText="1"/>
      <protection locked="0"/>
    </xf>
    <xf numFmtId="0" fontId="34" fillId="2" borderId="3" xfId="4" applyFont="1" applyFill="1" applyBorder="1" applyAlignment="1" applyProtection="1">
      <alignment horizontal="center" vertical="center" wrapText="1"/>
      <protection locked="0"/>
    </xf>
    <xf numFmtId="165" fontId="34" fillId="2" borderId="3" xfId="0" applyNumberFormat="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165" fontId="34" fillId="0" borderId="3" xfId="0" applyNumberFormat="1" applyFont="1" applyBorder="1" applyAlignment="1">
      <alignment horizontal="center" vertical="center" wrapText="1"/>
    </xf>
    <xf numFmtId="0" fontId="10" fillId="0" borderId="31" xfId="0" applyFont="1" applyBorder="1" applyAlignment="1">
      <alignment horizontal="left" vertical="center" wrapText="1"/>
    </xf>
    <xf numFmtId="49" fontId="9" fillId="0" borderId="17" xfId="0" applyNumberFormat="1" applyFont="1" applyBorder="1" applyAlignment="1">
      <alignment horizontal="center" vertical="center" wrapText="1"/>
    </xf>
    <xf numFmtId="2" fontId="32" fillId="2" borderId="16" xfId="0" applyNumberFormat="1" applyFont="1" applyFill="1" applyBorder="1" applyAlignment="1">
      <alignment horizontal="center" vertical="center"/>
    </xf>
    <xf numFmtId="0" fontId="8" fillId="0" borderId="22" xfId="15" applyFont="1" applyBorder="1" applyAlignment="1">
      <alignment horizontal="center" vertical="center"/>
    </xf>
    <xf numFmtId="9" fontId="10" fillId="0" borderId="22" xfId="16" applyFont="1" applyBorder="1" applyAlignment="1">
      <alignment vertical="center" wrapText="1"/>
    </xf>
    <xf numFmtId="0" fontId="10" fillId="2" borderId="17" xfId="24" applyFont="1" applyFill="1" applyBorder="1" applyAlignment="1">
      <alignment horizontal="center" vertical="center" wrapText="1"/>
    </xf>
    <xf numFmtId="0" fontId="25" fillId="2" borderId="17" xfId="15" applyFont="1" applyFill="1" applyBorder="1" applyAlignment="1">
      <alignment horizontal="center" vertical="center" wrapText="1"/>
    </xf>
    <xf numFmtId="165" fontId="25" fillId="2" borderId="17" xfId="15" applyNumberFormat="1" applyFont="1" applyFill="1" applyBorder="1" applyAlignment="1">
      <alignment horizontal="center" vertical="center" wrapText="1"/>
    </xf>
    <xf numFmtId="0" fontId="25" fillId="0" borderId="17" xfId="15" applyFont="1" applyBorder="1" applyAlignment="1">
      <alignment horizontal="center" vertical="center"/>
    </xf>
    <xf numFmtId="1" fontId="10" fillId="2" borderId="17" xfId="15" applyNumberFormat="1" applyFont="1" applyFill="1" applyBorder="1" applyAlignment="1">
      <alignment horizontal="center" vertical="center" wrapText="1"/>
    </xf>
    <xf numFmtId="165" fontId="10" fillId="2" borderId="22" xfId="15" applyNumberFormat="1" applyFont="1" applyFill="1" applyBorder="1" applyAlignment="1">
      <alignment horizontal="center" vertical="center"/>
    </xf>
    <xf numFmtId="165" fontId="32" fillId="2" borderId="22" xfId="15" applyNumberFormat="1" applyFont="1" applyFill="1" applyBorder="1" applyAlignment="1">
      <alignment horizontal="center" vertical="center"/>
    </xf>
    <xf numFmtId="0" fontId="10" fillId="0" borderId="17" xfId="15" applyFont="1" applyBorder="1" applyAlignment="1">
      <alignment horizontal="center" vertical="center" wrapText="1"/>
    </xf>
    <xf numFmtId="165" fontId="32" fillId="2" borderId="17" xfId="15" applyNumberFormat="1" applyFont="1" applyFill="1" applyBorder="1" applyAlignment="1">
      <alignment horizontal="center" vertical="center"/>
    </xf>
    <xf numFmtId="165" fontId="32" fillId="2" borderId="16" xfId="15" applyNumberFormat="1" applyFont="1" applyFill="1" applyBorder="1" applyAlignment="1">
      <alignment horizontal="center" vertical="center"/>
    </xf>
    <xf numFmtId="49" fontId="8" fillId="0" borderId="22" xfId="4" applyNumberFormat="1" applyFont="1" applyBorder="1" applyAlignment="1">
      <alignment horizontal="center" vertical="center" wrapText="1"/>
    </xf>
    <xf numFmtId="49" fontId="24" fillId="0" borderId="22" xfId="0" applyNumberFormat="1" applyFont="1" applyBorder="1" applyAlignment="1">
      <alignment horizontal="center" vertical="center" wrapText="1"/>
    </xf>
    <xf numFmtId="0" fontId="24" fillId="0" borderId="22" xfId="0" applyFont="1" applyBorder="1" applyAlignment="1">
      <alignment horizontal="center" vertical="center" wrapText="1"/>
    </xf>
    <xf numFmtId="49" fontId="24" fillId="0" borderId="16" xfId="0" applyNumberFormat="1" applyFont="1" applyBorder="1" applyAlignment="1">
      <alignment horizontal="center" vertical="center" wrapText="1"/>
    </xf>
    <xf numFmtId="49" fontId="8" fillId="0" borderId="22" xfId="4" quotePrefix="1" applyNumberFormat="1" applyFont="1" applyBorder="1" applyAlignment="1">
      <alignment horizontal="center" vertical="center" wrapText="1"/>
    </xf>
    <xf numFmtId="165" fontId="25" fillId="0" borderId="1" xfId="0" applyNumberFormat="1" applyFont="1" applyBorder="1" applyAlignment="1">
      <alignment horizontal="center" vertical="center"/>
    </xf>
    <xf numFmtId="0" fontId="8" fillId="0" borderId="0" xfId="23" applyFont="1" applyAlignment="1">
      <alignment horizontal="center"/>
    </xf>
    <xf numFmtId="0" fontId="28" fillId="0" borderId="22" xfId="0" applyFont="1" applyBorder="1" applyAlignment="1">
      <alignment horizontal="center"/>
    </xf>
    <xf numFmtId="168" fontId="8" fillId="0" borderId="22" xfId="0" applyNumberFormat="1" applyFont="1" applyBorder="1" applyAlignment="1">
      <alignment horizontal="right" vertical="center" wrapText="1"/>
    </xf>
    <xf numFmtId="168" fontId="24" fillId="0" borderId="22" xfId="0" applyNumberFormat="1" applyFont="1" applyBorder="1" applyAlignment="1">
      <alignment vertical="center" wrapText="1"/>
    </xf>
    <xf numFmtId="168" fontId="25" fillId="0" borderId="22" xfId="0" applyNumberFormat="1" applyFont="1" applyBorder="1" applyAlignment="1">
      <alignment vertical="center" wrapText="1"/>
    </xf>
    <xf numFmtId="0" fontId="25" fillId="0" borderId="32" xfId="0" applyFont="1" applyBorder="1" applyAlignment="1">
      <alignment horizontal="center" vertical="center" textRotation="90" wrapText="1"/>
    </xf>
    <xf numFmtId="0" fontId="52" fillId="0" borderId="3" xfId="32" applyFont="1" applyBorder="1" applyAlignment="1">
      <alignment horizontal="center" vertical="center" wrapText="1"/>
    </xf>
    <xf numFmtId="0" fontId="25" fillId="0" borderId="3" xfId="0" applyFont="1" applyBorder="1" applyAlignment="1">
      <alignment horizontal="center" vertical="center"/>
    </xf>
    <xf numFmtId="1" fontId="25" fillId="0" borderId="3" xfId="0" applyNumberFormat="1" applyFont="1" applyBorder="1" applyAlignment="1">
      <alignment horizontal="center" vertical="center"/>
    </xf>
    <xf numFmtId="0" fontId="10" fillId="0" borderId="2" xfId="15" applyFont="1" applyBorder="1"/>
    <xf numFmtId="0" fontId="10" fillId="0" borderId="8" xfId="15" applyFont="1" applyBorder="1"/>
    <xf numFmtId="0" fontId="10" fillId="0" borderId="7" xfId="15" applyFont="1" applyBorder="1" applyAlignment="1">
      <alignment horizontal="right"/>
    </xf>
    <xf numFmtId="165" fontId="10" fillId="2" borderId="1" xfId="16" applyNumberFormat="1" applyFont="1" applyFill="1" applyBorder="1" applyAlignment="1">
      <alignment horizontal="center" vertical="center" wrapText="1"/>
    </xf>
    <xf numFmtId="0" fontId="10" fillId="2" borderId="1" xfId="15" applyFont="1" applyFill="1" applyBorder="1" applyAlignment="1">
      <alignment horizontal="center" vertical="top" wrapText="1"/>
    </xf>
    <xf numFmtId="0" fontId="10" fillId="2" borderId="1" xfId="15" applyFont="1" applyFill="1" applyBorder="1" applyAlignment="1">
      <alignment horizontal="center" vertical="top"/>
    </xf>
    <xf numFmtId="1" fontId="10" fillId="2" borderId="1" xfId="15" applyNumberFormat="1" applyFont="1" applyFill="1" applyBorder="1" applyAlignment="1">
      <alignment horizontal="center" vertical="top" wrapText="1"/>
    </xf>
    <xf numFmtId="0" fontId="10" fillId="2" borderId="0" xfId="14" applyFont="1" applyFill="1" applyAlignment="1">
      <alignment horizontal="center" vertical="center" wrapText="1"/>
    </xf>
    <xf numFmtId="49" fontId="19" fillId="2" borderId="1" xfId="15" applyNumberFormat="1" applyFont="1" applyFill="1" applyBorder="1" applyAlignment="1">
      <alignment horizontal="center" vertical="top" wrapText="1"/>
    </xf>
    <xf numFmtId="165" fontId="19" fillId="2" borderId="1" xfId="15" applyNumberFormat="1" applyFont="1" applyFill="1" applyBorder="1" applyAlignment="1">
      <alignment horizontal="center" vertical="center"/>
    </xf>
    <xf numFmtId="165" fontId="19" fillId="2" borderId="1" xfId="15" applyNumberFormat="1" applyFont="1" applyFill="1" applyBorder="1" applyAlignment="1">
      <alignment horizontal="center" vertical="top" wrapText="1"/>
    </xf>
    <xf numFmtId="0" fontId="10" fillId="0" borderId="0" xfId="15" applyFont="1" applyAlignment="1">
      <alignment horizontal="right"/>
    </xf>
    <xf numFmtId="165" fontId="19" fillId="2" borderId="22" xfId="15" applyNumberFormat="1" applyFont="1" applyFill="1" applyBorder="1" applyAlignment="1">
      <alignment horizontal="center" vertical="center"/>
    </xf>
    <xf numFmtId="165" fontId="19" fillId="2" borderId="22" xfId="15" applyNumberFormat="1" applyFont="1" applyFill="1" applyBorder="1" applyAlignment="1">
      <alignment horizontal="center" vertical="top" wrapText="1"/>
    </xf>
    <xf numFmtId="165" fontId="12" fillId="2" borderId="22" xfId="15" applyNumberFormat="1" applyFont="1" applyFill="1" applyBorder="1" applyAlignment="1">
      <alignment horizontal="center" vertical="center"/>
    </xf>
    <xf numFmtId="0" fontId="10" fillId="0" borderId="8" xfId="15" applyFont="1" applyBorder="1" applyAlignment="1">
      <alignment horizontal="right"/>
    </xf>
    <xf numFmtId="0" fontId="0" fillId="0" borderId="8" xfId="0" applyBorder="1"/>
    <xf numFmtId="0" fontId="25" fillId="2" borderId="0" xfId="15" applyFont="1" applyFill="1"/>
    <xf numFmtId="0" fontId="10" fillId="2" borderId="3" xfId="15" applyFont="1" applyFill="1" applyBorder="1" applyAlignment="1">
      <alignment horizontal="center" vertical="center"/>
    </xf>
    <xf numFmtId="1" fontId="10" fillId="2" borderId="3" xfId="15" applyNumberFormat="1" applyFont="1" applyFill="1" applyBorder="1" applyAlignment="1">
      <alignment horizontal="center" vertical="center"/>
    </xf>
    <xf numFmtId="1" fontId="25" fillId="2" borderId="1" xfId="15" applyNumberFormat="1" applyFont="1" applyFill="1" applyBorder="1" applyAlignment="1">
      <alignment horizontal="center" vertical="center"/>
    </xf>
    <xf numFmtId="1" fontId="10" fillId="2" borderId="6" xfId="15" applyNumberFormat="1" applyFont="1" applyFill="1" applyBorder="1" applyAlignment="1">
      <alignment horizontal="center" vertical="center" wrapText="1"/>
    </xf>
    <xf numFmtId="1" fontId="25" fillId="2" borderId="1" xfId="15" applyNumberFormat="1" applyFont="1" applyFill="1" applyBorder="1" applyAlignment="1">
      <alignment horizontal="center" vertical="center" wrapText="1"/>
    </xf>
    <xf numFmtId="1" fontId="10" fillId="2" borderId="1" xfId="15" applyNumberFormat="1" applyFont="1" applyFill="1" applyBorder="1" applyAlignment="1">
      <alignment horizontal="center" vertical="center"/>
    </xf>
    <xf numFmtId="0" fontId="10" fillId="2" borderId="17" xfId="15" applyFont="1" applyFill="1" applyBorder="1" applyAlignment="1">
      <alignment horizontal="center" vertical="center" wrapText="1"/>
    </xf>
    <xf numFmtId="1" fontId="10" fillId="2" borderId="17" xfId="15" applyNumberFormat="1" applyFont="1" applyFill="1" applyBorder="1" applyAlignment="1">
      <alignment horizontal="center" vertical="center"/>
    </xf>
    <xf numFmtId="0" fontId="28" fillId="0" borderId="0" xfId="15" applyFont="1" applyAlignment="1">
      <alignment horizontal="center"/>
    </xf>
    <xf numFmtId="0" fontId="28" fillId="0" borderId="0" xfId="15" applyFont="1"/>
    <xf numFmtId="0" fontId="23" fillId="0" borderId="0" xfId="13" applyFont="1" applyAlignment="1">
      <alignment horizontal="left"/>
    </xf>
    <xf numFmtId="0" fontId="23" fillId="0" borderId="0" xfId="13" applyFont="1" applyAlignment="1">
      <alignment horizontal="left" indent="7"/>
    </xf>
    <xf numFmtId="49" fontId="28" fillId="2" borderId="24" xfId="15" applyNumberFormat="1" applyFont="1" applyFill="1" applyBorder="1" applyAlignment="1">
      <alignment horizontal="center" vertical="top" wrapText="1"/>
    </xf>
    <xf numFmtId="49" fontId="28" fillId="2" borderId="22" xfId="15" applyNumberFormat="1" applyFont="1" applyFill="1" applyBorder="1" applyAlignment="1">
      <alignment horizontal="center" vertical="top" wrapText="1"/>
    </xf>
    <xf numFmtId="49" fontId="28" fillId="2" borderId="16" xfId="15" applyNumberFormat="1" applyFont="1" applyFill="1" applyBorder="1" applyAlignment="1">
      <alignment horizontal="center" vertical="top" wrapText="1"/>
    </xf>
    <xf numFmtId="0" fontId="64" fillId="0" borderId="14" xfId="0" applyFont="1" applyBorder="1" applyAlignment="1">
      <alignment horizontal="right"/>
    </xf>
    <xf numFmtId="0" fontId="23" fillId="2" borderId="23" xfId="15" applyFont="1" applyFill="1" applyBorder="1" applyAlignment="1">
      <alignment horizontal="center" vertical="top" wrapText="1"/>
    </xf>
    <xf numFmtId="0" fontId="12" fillId="2" borderId="1" xfId="15" applyFont="1" applyFill="1" applyBorder="1" applyAlignment="1">
      <alignment horizontal="center" vertical="top" wrapText="1"/>
    </xf>
    <xf numFmtId="0" fontId="10" fillId="2" borderId="51" xfId="15" applyFont="1" applyFill="1" applyBorder="1" applyAlignment="1">
      <alignment vertical="top" wrapText="1"/>
    </xf>
    <xf numFmtId="49" fontId="8" fillId="2" borderId="3" xfId="15" applyNumberFormat="1" applyFont="1" applyFill="1" applyBorder="1" applyAlignment="1">
      <alignment horizontal="center" vertical="center" wrapText="1"/>
    </xf>
    <xf numFmtId="165" fontId="10" fillId="2" borderId="3" xfId="15" applyNumberFormat="1" applyFont="1" applyFill="1" applyBorder="1" applyAlignment="1">
      <alignment horizontal="center" vertical="center" wrapText="1"/>
    </xf>
    <xf numFmtId="165" fontId="25" fillId="2" borderId="31" xfId="15" applyNumberFormat="1" applyFont="1" applyFill="1" applyBorder="1" applyAlignment="1">
      <alignment horizontal="center" vertical="center" wrapText="1"/>
    </xf>
    <xf numFmtId="49" fontId="8" fillId="2" borderId="3" xfId="15" applyNumberFormat="1" applyFont="1" applyFill="1" applyBorder="1" applyAlignment="1">
      <alignment horizontal="center" vertical="top" wrapText="1"/>
    </xf>
    <xf numFmtId="165" fontId="32" fillId="2" borderId="3" xfId="15" applyNumberFormat="1" applyFont="1" applyFill="1" applyBorder="1" applyAlignment="1">
      <alignment horizontal="center" vertical="center"/>
    </xf>
    <xf numFmtId="165" fontId="32" fillId="2" borderId="31" xfId="15" applyNumberFormat="1" applyFont="1" applyFill="1" applyBorder="1" applyAlignment="1">
      <alignment horizontal="center" vertical="center"/>
    </xf>
    <xf numFmtId="9" fontId="10" fillId="2" borderId="22" xfId="16" applyFont="1" applyFill="1" applyBorder="1" applyAlignment="1">
      <alignment vertical="center" wrapText="1"/>
    </xf>
    <xf numFmtId="9" fontId="10" fillId="2" borderId="22" xfId="16" applyFont="1" applyFill="1" applyBorder="1" applyAlignment="1">
      <alignment vertical="top" wrapText="1"/>
    </xf>
    <xf numFmtId="9" fontId="10" fillId="2" borderId="22" xfId="16" applyFont="1" applyFill="1" applyBorder="1" applyAlignment="1">
      <alignment horizontal="left" vertical="top" wrapText="1"/>
    </xf>
    <xf numFmtId="165" fontId="10" fillId="2" borderId="17" xfId="15" applyNumberFormat="1" applyFont="1" applyFill="1" applyBorder="1" applyAlignment="1">
      <alignment horizontal="center" vertical="center"/>
    </xf>
    <xf numFmtId="9" fontId="10" fillId="2" borderId="16" xfId="16" applyFont="1" applyFill="1" applyBorder="1" applyAlignment="1">
      <alignment vertical="top" wrapText="1"/>
    </xf>
    <xf numFmtId="165" fontId="10" fillId="2" borderId="3" xfId="15" applyNumberFormat="1" applyFont="1" applyFill="1" applyBorder="1" applyAlignment="1">
      <alignment horizontal="center" vertical="center"/>
    </xf>
    <xf numFmtId="165" fontId="25" fillId="2" borderId="1" xfId="15" applyNumberFormat="1" applyFont="1" applyFill="1" applyBorder="1" applyAlignment="1">
      <alignment horizontal="center" vertical="center"/>
    </xf>
    <xf numFmtId="165" fontId="19" fillId="2" borderId="1" xfId="15" applyNumberFormat="1" applyFont="1" applyFill="1" applyBorder="1" applyAlignment="1">
      <alignment horizontal="center" vertical="center" wrapText="1"/>
    </xf>
    <xf numFmtId="165" fontId="32" fillId="2" borderId="1" xfId="15" applyNumberFormat="1" applyFont="1" applyFill="1" applyBorder="1" applyAlignment="1">
      <alignment horizontal="center" vertical="center" wrapText="1"/>
    </xf>
    <xf numFmtId="0" fontId="32" fillId="2" borderId="1" xfId="13"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wrapText="1"/>
    </xf>
    <xf numFmtId="49" fontId="12" fillId="2" borderId="1" xfId="15" applyNumberFormat="1" applyFont="1" applyFill="1" applyBorder="1" applyAlignment="1">
      <alignment horizontal="center" vertical="top" wrapText="1"/>
    </xf>
    <xf numFmtId="0" fontId="13" fillId="2" borderId="6" xfId="15" applyFont="1" applyFill="1" applyBorder="1" applyAlignment="1">
      <alignment horizontal="center" vertical="center" wrapText="1"/>
    </xf>
    <xf numFmtId="0" fontId="13" fillId="2" borderId="13" xfId="15" applyFont="1" applyFill="1" applyBorder="1" applyAlignment="1">
      <alignment horizontal="center" vertical="center" wrapText="1"/>
    </xf>
    <xf numFmtId="0" fontId="12" fillId="2" borderId="1" xfId="15" applyFont="1" applyFill="1" applyBorder="1" applyAlignment="1">
      <alignment horizontal="center" vertical="center" wrapText="1"/>
    </xf>
    <xf numFmtId="0" fontId="13" fillId="2" borderId="1" xfId="15" applyFont="1" applyFill="1" applyBorder="1" applyAlignment="1">
      <alignment vertical="center" wrapText="1"/>
    </xf>
    <xf numFmtId="0" fontId="12" fillId="2" borderId="1" xfId="15" applyFont="1" applyFill="1" applyBorder="1" applyAlignment="1">
      <alignment vertical="center" wrapText="1"/>
    </xf>
    <xf numFmtId="165" fontId="19" fillId="2" borderId="1" xfId="13" applyNumberFormat="1" applyFont="1" applyFill="1" applyBorder="1" applyAlignment="1">
      <alignment horizontal="center" vertical="center"/>
    </xf>
    <xf numFmtId="0" fontId="19" fillId="2" borderId="1" xfId="13" applyFont="1" applyFill="1" applyBorder="1" applyAlignment="1">
      <alignment horizontal="center" vertical="center"/>
    </xf>
    <xf numFmtId="165" fontId="32" fillId="2" borderId="1" xfId="13" applyNumberFormat="1" applyFont="1" applyFill="1" applyBorder="1" applyAlignment="1">
      <alignment horizontal="center" vertical="center"/>
    </xf>
    <xf numFmtId="0" fontId="10" fillId="2" borderId="15" xfId="15" applyFont="1" applyFill="1" applyBorder="1"/>
    <xf numFmtId="0" fontId="10" fillId="2" borderId="22" xfId="15" applyFont="1" applyFill="1" applyBorder="1" applyAlignment="1">
      <alignment vertical="center" wrapText="1"/>
    </xf>
    <xf numFmtId="0" fontId="68" fillId="2" borderId="22" xfId="15" applyFont="1" applyFill="1" applyBorder="1" applyAlignment="1">
      <alignment vertical="top" wrapText="1"/>
    </xf>
    <xf numFmtId="165" fontId="10" fillId="2" borderId="17" xfId="15" applyNumberFormat="1" applyFont="1" applyFill="1" applyBorder="1" applyAlignment="1">
      <alignment horizontal="center" vertical="center" wrapText="1"/>
    </xf>
    <xf numFmtId="0" fontId="31" fillId="2" borderId="16" xfId="0" applyFont="1" applyFill="1" applyBorder="1" applyAlignment="1">
      <alignment vertical="top" wrapText="1"/>
    </xf>
    <xf numFmtId="0" fontId="12" fillId="2" borderId="22" xfId="15" applyFont="1" applyFill="1" applyBorder="1" applyAlignment="1">
      <alignment horizontal="center" vertical="top" wrapText="1"/>
    </xf>
    <xf numFmtId="165" fontId="12" fillId="2" borderId="22" xfId="15" applyNumberFormat="1" applyFont="1" applyFill="1" applyBorder="1" applyAlignment="1">
      <alignment horizontal="center" vertical="center" wrapText="1"/>
    </xf>
    <xf numFmtId="165" fontId="19" fillId="2" borderId="22" xfId="15" applyNumberFormat="1" applyFont="1" applyFill="1" applyBorder="1" applyAlignment="1">
      <alignment horizontal="center" vertical="center" wrapText="1"/>
    </xf>
    <xf numFmtId="165" fontId="32" fillId="2" borderId="22" xfId="15" applyNumberFormat="1" applyFont="1" applyFill="1" applyBorder="1" applyAlignment="1">
      <alignment horizontal="center" vertical="center" wrapText="1"/>
    </xf>
    <xf numFmtId="0" fontId="13" fillId="0" borderId="51" xfId="15" applyFont="1" applyBorder="1" applyAlignment="1">
      <alignment horizontal="left" vertical="top" wrapText="1"/>
    </xf>
    <xf numFmtId="0" fontId="13" fillId="0" borderId="0" xfId="15" applyFont="1" applyAlignment="1">
      <alignment horizontal="left" vertical="top" wrapText="1"/>
    </xf>
    <xf numFmtId="0" fontId="12" fillId="2" borderId="17" xfId="15" applyFont="1" applyFill="1" applyBorder="1" applyAlignment="1">
      <alignment vertical="center" wrapText="1"/>
    </xf>
    <xf numFmtId="165" fontId="32" fillId="2" borderId="17" xfId="13" applyNumberFormat="1" applyFont="1" applyFill="1" applyBorder="1" applyAlignment="1">
      <alignment horizontal="center" vertical="center"/>
    </xf>
    <xf numFmtId="165" fontId="32" fillId="2" borderId="16" xfId="15" applyNumberFormat="1" applyFont="1" applyFill="1" applyBorder="1" applyAlignment="1">
      <alignment horizontal="center" vertical="center" wrapText="1"/>
    </xf>
    <xf numFmtId="0" fontId="10" fillId="0" borderId="14" xfId="15" applyFont="1" applyBorder="1"/>
    <xf numFmtId="0" fontId="25" fillId="2" borderId="3" xfId="15" applyFont="1" applyFill="1" applyBorder="1" applyAlignment="1">
      <alignment horizontal="center" vertical="center"/>
    </xf>
    <xf numFmtId="1" fontId="10" fillId="2" borderId="2" xfId="16" applyNumberFormat="1" applyFont="1" applyFill="1" applyBorder="1" applyAlignment="1">
      <alignment horizontal="center" vertical="center" wrapText="1"/>
    </xf>
    <xf numFmtId="0" fontId="25" fillId="2" borderId="1" xfId="15" applyFont="1" applyFill="1" applyBorder="1" applyAlignment="1">
      <alignment horizontal="center" vertical="center"/>
    </xf>
    <xf numFmtId="49" fontId="12" fillId="2" borderId="1" xfId="15" applyNumberFormat="1" applyFont="1" applyFill="1" applyBorder="1" applyAlignment="1">
      <alignment horizontal="center" vertical="center"/>
    </xf>
    <xf numFmtId="0" fontId="13" fillId="2" borderId="1" xfId="15" applyFont="1" applyFill="1" applyBorder="1" applyAlignment="1">
      <alignment vertical="center"/>
    </xf>
    <xf numFmtId="165" fontId="32" fillId="2" borderId="6" xfId="15" applyNumberFormat="1" applyFont="1" applyFill="1" applyBorder="1" applyAlignment="1">
      <alignment horizontal="center" vertical="center" wrapText="1"/>
    </xf>
    <xf numFmtId="0" fontId="25" fillId="0" borderId="11" xfId="15" applyFont="1" applyBorder="1"/>
    <xf numFmtId="0" fontId="36" fillId="0" borderId="14" xfId="15" applyFont="1" applyBorder="1" applyAlignment="1">
      <alignment horizontal="right"/>
    </xf>
    <xf numFmtId="0" fontId="25" fillId="2" borderId="22" xfId="0" applyFont="1" applyFill="1" applyBorder="1" applyAlignment="1">
      <alignment horizontal="left" vertical="top" wrapText="1"/>
    </xf>
    <xf numFmtId="0" fontId="10" fillId="2" borderId="17" xfId="17" applyFont="1" applyFill="1" applyBorder="1" applyAlignment="1" applyProtection="1">
      <alignment horizontal="center" vertical="center" wrapText="1"/>
      <protection locked="0"/>
    </xf>
    <xf numFmtId="49" fontId="25" fillId="2" borderId="17" xfId="15" applyNumberFormat="1" applyFont="1" applyFill="1" applyBorder="1" applyAlignment="1">
      <alignment horizontal="center" vertical="center"/>
    </xf>
    <xf numFmtId="0" fontId="25" fillId="2" borderId="16" xfId="0" applyFont="1" applyFill="1" applyBorder="1" applyAlignment="1">
      <alignment horizontal="left" vertical="top" wrapText="1"/>
    </xf>
    <xf numFmtId="0" fontId="13" fillId="2" borderId="17" xfId="15" applyFont="1" applyFill="1" applyBorder="1" applyAlignment="1">
      <alignment vertical="center"/>
    </xf>
    <xf numFmtId="165" fontId="32" fillId="2" borderId="17" xfId="15" applyNumberFormat="1" applyFont="1" applyFill="1" applyBorder="1" applyAlignment="1">
      <alignment horizontal="center" vertical="center" wrapText="1"/>
    </xf>
    <xf numFmtId="165" fontId="32" fillId="2" borderId="19" xfId="15" applyNumberFormat="1" applyFont="1" applyFill="1" applyBorder="1" applyAlignment="1">
      <alignment horizontal="center" vertical="center" wrapText="1"/>
    </xf>
    <xf numFmtId="0" fontId="25" fillId="2" borderId="2" xfId="0" applyFont="1" applyFill="1" applyBorder="1"/>
    <xf numFmtId="0" fontId="25" fillId="2" borderId="8" xfId="0" applyFont="1" applyFill="1" applyBorder="1"/>
    <xf numFmtId="0" fontId="25" fillId="2" borderId="7" xfId="0" applyFont="1" applyFill="1" applyBorder="1" applyAlignment="1">
      <alignment horizontal="right"/>
    </xf>
    <xf numFmtId="0" fontId="25" fillId="2" borderId="11" xfId="0" applyFont="1" applyFill="1" applyBorder="1"/>
    <xf numFmtId="0" fontId="25" fillId="2" borderId="0" xfId="0" applyFont="1" applyFill="1"/>
    <xf numFmtId="0" fontId="8" fillId="2" borderId="1" xfId="0" applyFont="1" applyFill="1" applyBorder="1" applyAlignment="1">
      <alignment vertical="top" wrapText="1"/>
    </xf>
    <xf numFmtId="0" fontId="8" fillId="8" borderId="1" xfId="0" applyFont="1" applyFill="1" applyBorder="1" applyAlignment="1">
      <alignment horizontal="center" vertical="top" wrapText="1"/>
    </xf>
    <xf numFmtId="0" fontId="10" fillId="2" borderId="1" xfId="14" applyFont="1" applyFill="1" applyBorder="1" applyAlignment="1">
      <alignment horizontal="center" vertical="top" wrapText="1"/>
    </xf>
    <xf numFmtId="0" fontId="10" fillId="2" borderId="1" xfId="0" applyFont="1" applyFill="1" applyBorder="1" applyAlignment="1">
      <alignment horizontal="center" vertical="top" wrapText="1"/>
    </xf>
    <xf numFmtId="0" fontId="24" fillId="2" borderId="13" xfId="0" applyFont="1" applyFill="1" applyBorder="1" applyAlignment="1">
      <alignment horizontal="center" vertical="top"/>
    </xf>
    <xf numFmtId="49" fontId="10" fillId="2" borderId="1" xfId="0" applyNumberFormat="1" applyFont="1" applyFill="1" applyBorder="1" applyAlignment="1">
      <alignment horizontal="center" vertical="top" wrapText="1"/>
    </xf>
    <xf numFmtId="0" fontId="24" fillId="2" borderId="1" xfId="0" applyFont="1" applyFill="1" applyBorder="1" applyAlignment="1">
      <alignment horizontal="center" vertical="top"/>
    </xf>
    <xf numFmtId="3" fontId="10" fillId="2" borderId="1" xfId="0" applyNumberFormat="1" applyFont="1" applyFill="1" applyBorder="1" applyAlignment="1">
      <alignment horizontal="center" vertical="top" wrapText="1"/>
    </xf>
    <xf numFmtId="3" fontId="8" fillId="2" borderId="13"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0" fontId="10" fillId="2" borderId="13" xfId="14" applyFont="1" applyFill="1" applyBorder="1" applyAlignment="1">
      <alignment horizontal="center" vertical="center" wrapText="1"/>
    </xf>
    <xf numFmtId="0" fontId="10" fillId="2" borderId="12"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1" fontId="24" fillId="2" borderId="1" xfId="0" applyNumberFormat="1" applyFont="1" applyFill="1" applyBorder="1" applyAlignment="1">
      <alignment horizontal="center" vertical="center"/>
    </xf>
    <xf numFmtId="0" fontId="10" fillId="2" borderId="7" xfId="0" applyFont="1" applyFill="1" applyBorder="1" applyAlignment="1">
      <alignment horizontal="center" vertical="center" wrapText="1"/>
    </xf>
    <xf numFmtId="3" fontId="24" fillId="2" borderId="13" xfId="0" applyNumberFormat="1" applyFont="1" applyFill="1" applyBorder="1" applyAlignment="1">
      <alignment horizontal="center" vertical="center"/>
    </xf>
    <xf numFmtId="3" fontId="10" fillId="2" borderId="3"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0" fontId="10" fillId="2" borderId="7" xfId="14"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vertical="top" wrapText="1"/>
    </xf>
    <xf numFmtId="0" fontId="10" fillId="2" borderId="0" xfId="0" applyFont="1" applyFill="1" applyAlignment="1">
      <alignment horizontal="left" vertical="top" wrapText="1"/>
    </xf>
    <xf numFmtId="0" fontId="8" fillId="2" borderId="6" xfId="0"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1" xfId="0" applyFont="1" applyFill="1" applyBorder="1" applyAlignment="1">
      <alignment horizontal="center" vertical="top" wrapText="1"/>
    </xf>
    <xf numFmtId="49" fontId="24" fillId="2" borderId="1" xfId="0" applyNumberFormat="1" applyFont="1" applyFill="1" applyBorder="1" applyAlignment="1">
      <alignment horizontal="center"/>
    </xf>
    <xf numFmtId="49" fontId="25" fillId="2" borderId="1" xfId="0" applyNumberFormat="1" applyFont="1" applyFill="1" applyBorder="1" applyAlignment="1">
      <alignment horizontal="center"/>
    </xf>
    <xf numFmtId="0" fontId="10" fillId="0" borderId="9" xfId="0" applyFont="1" applyBorder="1"/>
    <xf numFmtId="0" fontId="10" fillId="0" borderId="0" xfId="0" applyFont="1" applyAlignment="1">
      <alignment horizontal="center"/>
    </xf>
    <xf numFmtId="0" fontId="8" fillId="8" borderId="23" xfId="0" applyFont="1" applyFill="1" applyBorder="1" applyAlignment="1">
      <alignment horizontal="center" vertical="top" wrapText="1"/>
    </xf>
    <xf numFmtId="0" fontId="8" fillId="0" borderId="31" xfId="0" applyFont="1" applyBorder="1" applyAlignment="1">
      <alignment horizontal="center" vertical="top"/>
    </xf>
    <xf numFmtId="0" fontId="10" fillId="2" borderId="22" xfId="0" applyFont="1" applyFill="1" applyBorder="1" applyAlignment="1">
      <alignment vertical="top" wrapText="1"/>
    </xf>
    <xf numFmtId="0" fontId="10" fillId="2" borderId="22" xfId="0" applyFont="1" applyFill="1" applyBorder="1" applyAlignment="1">
      <alignment horizontal="left" vertical="top" wrapText="1"/>
    </xf>
    <xf numFmtId="0" fontId="10" fillId="2" borderId="0" xfId="0" applyFont="1" applyFill="1" applyAlignment="1">
      <alignment horizontal="center" vertical="center"/>
    </xf>
    <xf numFmtId="49" fontId="8" fillId="2" borderId="0" xfId="0" applyNumberFormat="1" applyFont="1" applyFill="1" applyAlignment="1">
      <alignment horizontal="center" vertical="center" wrapText="1"/>
    </xf>
    <xf numFmtId="0" fontId="25" fillId="2" borderId="22" xfId="0" applyFont="1" applyFill="1" applyBorder="1" applyAlignment="1">
      <alignment vertical="top" wrapText="1"/>
    </xf>
    <xf numFmtId="3" fontId="8" fillId="2" borderId="0" xfId="0" applyNumberFormat="1" applyFont="1" applyFill="1" applyAlignment="1">
      <alignment horizontal="center" vertical="center" wrapText="1"/>
    </xf>
    <xf numFmtId="0" fontId="10" fillId="2" borderId="62" xfId="0" applyFont="1" applyFill="1" applyBorder="1" applyAlignment="1">
      <alignment horizontal="center" vertical="center" wrapText="1"/>
    </xf>
    <xf numFmtId="3" fontId="8" fillId="2" borderId="17" xfId="0" applyNumberFormat="1" applyFont="1" applyFill="1" applyBorder="1" applyAlignment="1">
      <alignment horizontal="center" vertical="center" wrapText="1"/>
    </xf>
    <xf numFmtId="49" fontId="10" fillId="2" borderId="62" xfId="0" applyNumberFormat="1" applyFont="1" applyFill="1" applyBorder="1" applyAlignment="1">
      <alignment horizontal="center" vertical="center" wrapText="1"/>
    </xf>
    <xf numFmtId="0" fontId="25" fillId="2" borderId="16" xfId="0" applyFont="1" applyFill="1" applyBorder="1" applyAlignment="1">
      <alignment vertical="top" wrapText="1"/>
    </xf>
    <xf numFmtId="0" fontId="10" fillId="2" borderId="0" xfId="0" applyFont="1" applyFill="1" applyAlignment="1">
      <alignment horizontal="center" vertical="center" wrapText="1"/>
    </xf>
    <xf numFmtId="49" fontId="25" fillId="2" borderId="17" xfId="0" applyNumberFormat="1" applyFont="1" applyFill="1" applyBorder="1" applyAlignment="1">
      <alignment horizontal="center"/>
    </xf>
    <xf numFmtId="49" fontId="13" fillId="2" borderId="1" xfId="0" applyNumberFormat="1" applyFont="1" applyFill="1" applyBorder="1" applyAlignment="1">
      <alignment horizontal="center" vertical="center" wrapText="1"/>
    </xf>
    <xf numFmtId="0" fontId="10" fillId="2" borderId="0" xfId="0" applyFont="1" applyFill="1"/>
    <xf numFmtId="0" fontId="8" fillId="2" borderId="3" xfId="0" applyFont="1" applyFill="1" applyBorder="1" applyAlignment="1">
      <alignment vertical="top" wrapText="1"/>
    </xf>
    <xf numFmtId="0" fontId="8" fillId="0" borderId="1" xfId="0" applyFont="1" applyBorder="1" applyAlignment="1">
      <alignment horizontal="center" vertical="top" wrapText="1"/>
    </xf>
    <xf numFmtId="0" fontId="8" fillId="2" borderId="4" xfId="0" applyFont="1" applyFill="1" applyBorder="1" applyAlignment="1">
      <alignment vertical="top" wrapText="1"/>
    </xf>
    <xf numFmtId="49" fontId="10" fillId="2" borderId="2" xfId="1" applyNumberFormat="1" applyFont="1" applyFill="1" applyBorder="1" applyAlignment="1">
      <alignment horizontal="center" vertical="center" wrapText="1"/>
    </xf>
    <xf numFmtId="0" fontId="10" fillId="2" borderId="1" xfId="12"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0" xfId="12" applyFont="1" applyFill="1" applyAlignment="1">
      <alignment horizontal="center" vertical="center" wrapText="1"/>
    </xf>
    <xf numFmtId="49" fontId="8"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center"/>
    </xf>
    <xf numFmtId="49" fontId="74"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0" fontId="74" fillId="2" borderId="1" xfId="0" applyFont="1" applyFill="1" applyBorder="1" applyAlignment="1">
      <alignment vertical="center" wrapText="1"/>
    </xf>
    <xf numFmtId="0" fontId="32" fillId="2" borderId="6" xfId="0" applyFont="1" applyFill="1" applyBorder="1" applyAlignment="1">
      <alignment horizontal="center" vertical="top" wrapText="1"/>
    </xf>
    <xf numFmtId="0" fontId="32" fillId="2" borderId="13" xfId="0" applyFont="1" applyFill="1" applyBorder="1" applyAlignment="1">
      <alignment horizontal="center" vertical="top" wrapText="1"/>
    </xf>
    <xf numFmtId="165" fontId="32"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165" fontId="32" fillId="2" borderId="6" xfId="0" applyNumberFormat="1" applyFont="1" applyFill="1" applyBorder="1" applyAlignment="1">
      <alignment horizontal="center" vertical="center" wrapText="1"/>
    </xf>
    <xf numFmtId="0" fontId="32" fillId="2" borderId="1" xfId="0" applyFont="1" applyFill="1" applyBorder="1" applyAlignment="1">
      <alignment vertical="center" wrapText="1"/>
    </xf>
    <xf numFmtId="165" fontId="32" fillId="2" borderId="1" xfId="0" applyNumberFormat="1" applyFont="1" applyFill="1" applyBorder="1" applyAlignment="1">
      <alignment horizontal="center" vertical="center"/>
    </xf>
    <xf numFmtId="165" fontId="32" fillId="2" borderId="6" xfId="0" applyNumberFormat="1" applyFont="1" applyFill="1" applyBorder="1" applyAlignment="1">
      <alignment horizontal="center"/>
    </xf>
    <xf numFmtId="49" fontId="45" fillId="2" borderId="1" xfId="0" applyNumberFormat="1" applyFont="1" applyFill="1" applyBorder="1" applyAlignment="1">
      <alignment horizontal="center" vertical="center"/>
    </xf>
    <xf numFmtId="165" fontId="19" fillId="2" borderId="6" xfId="0" applyNumberFormat="1" applyFont="1" applyFill="1" applyBorder="1" applyAlignment="1">
      <alignment horizontal="center"/>
    </xf>
    <xf numFmtId="165" fontId="32" fillId="2" borderId="6" xfId="0" applyNumberFormat="1" applyFont="1" applyFill="1" applyBorder="1" applyAlignment="1">
      <alignment horizontal="center" vertical="center"/>
    </xf>
    <xf numFmtId="0" fontId="8" fillId="0" borderId="0" xfId="11" applyFont="1" applyAlignment="1">
      <alignment horizontal="left"/>
    </xf>
    <xf numFmtId="0" fontId="8" fillId="0" borderId="9" xfId="11" applyFont="1" applyBorder="1" applyAlignment="1">
      <alignment horizontal="center"/>
    </xf>
    <xf numFmtId="0" fontId="8" fillId="0" borderId="0" xfId="11" applyFont="1"/>
    <xf numFmtId="0" fontId="8" fillId="0" borderId="0" xfId="11" applyFont="1" applyAlignment="1">
      <alignment horizontal="left" indent="7"/>
    </xf>
    <xf numFmtId="0" fontId="10" fillId="0" borderId="0" xfId="11" applyFont="1" applyAlignment="1">
      <alignment horizontal="center" vertical="top"/>
    </xf>
    <xf numFmtId="0" fontId="70" fillId="0" borderId="9" xfId="0" applyFont="1" applyBorder="1"/>
    <xf numFmtId="0" fontId="25" fillId="0" borderId="11" xfId="0" applyFont="1" applyBorder="1"/>
    <xf numFmtId="0" fontId="25" fillId="0" borderId="14" xfId="0" applyFont="1" applyBorder="1" applyAlignment="1">
      <alignment horizontal="right"/>
    </xf>
    <xf numFmtId="0" fontId="10" fillId="0" borderId="49" xfId="0" applyFont="1" applyBorder="1"/>
    <xf numFmtId="0" fontId="8" fillId="0" borderId="22" xfId="0" applyFont="1" applyBorder="1" applyAlignment="1">
      <alignment horizontal="center"/>
    </xf>
    <xf numFmtId="0" fontId="8" fillId="2" borderId="23" xfId="0" applyFont="1" applyFill="1" applyBorder="1" applyAlignment="1">
      <alignment horizontal="center" vertical="top" wrapText="1"/>
    </xf>
    <xf numFmtId="9" fontId="34" fillId="2" borderId="31" xfId="1" applyFont="1" applyFill="1" applyBorder="1" applyAlignment="1">
      <alignment horizontal="left" vertical="top" wrapText="1"/>
    </xf>
    <xf numFmtId="9" fontId="34" fillId="2" borderId="22" xfId="1" applyFont="1" applyFill="1" applyBorder="1" applyAlignment="1">
      <alignment horizontal="left" vertical="top" wrapText="1"/>
    </xf>
    <xf numFmtId="9" fontId="10" fillId="2" borderId="22" xfId="1" applyFont="1" applyFill="1" applyBorder="1" applyAlignment="1">
      <alignment horizontal="left" vertical="top" wrapText="1"/>
    </xf>
    <xf numFmtId="9" fontId="10" fillId="2" borderId="31" xfId="1" applyFont="1" applyFill="1" applyBorder="1" applyAlignment="1">
      <alignment horizontal="left" vertical="top" wrapText="1"/>
    </xf>
    <xf numFmtId="9" fontId="25" fillId="2" borderId="22" xfId="1" applyFont="1" applyFill="1" applyBorder="1" applyAlignment="1">
      <alignment horizontal="left" vertical="top" wrapText="1"/>
    </xf>
    <xf numFmtId="0" fontId="10" fillId="2" borderId="17" xfId="12" applyFont="1" applyFill="1" applyBorder="1" applyAlignment="1">
      <alignment horizontal="center" vertical="center" wrapText="1"/>
    </xf>
    <xf numFmtId="49" fontId="10" fillId="2" borderId="17" xfId="33" applyNumberFormat="1" applyFont="1" applyFill="1" applyBorder="1" applyAlignment="1">
      <alignment horizontal="center" vertical="center"/>
    </xf>
    <xf numFmtId="9" fontId="10" fillId="2" borderId="16" xfId="1" applyFont="1" applyFill="1" applyBorder="1" applyAlignment="1">
      <alignment horizontal="left" vertical="top" wrapText="1"/>
    </xf>
    <xf numFmtId="0" fontId="13" fillId="2" borderId="11" xfId="0" applyFont="1" applyFill="1" applyBorder="1" applyAlignment="1">
      <alignment horizontal="left" vertical="top"/>
    </xf>
    <xf numFmtId="0" fontId="13" fillId="2" borderId="0" xfId="0" applyFont="1" applyFill="1" applyAlignment="1">
      <alignment horizontal="left" vertical="top"/>
    </xf>
    <xf numFmtId="49" fontId="67" fillId="2" borderId="0" xfId="0" applyNumberFormat="1" applyFont="1" applyFill="1" applyAlignment="1">
      <alignment horizontal="center" vertical="center" wrapText="1"/>
    </xf>
    <xf numFmtId="0" fontId="32" fillId="2" borderId="0" xfId="0" applyFont="1" applyFill="1" applyAlignment="1">
      <alignment horizontal="center" vertical="top" wrapText="1"/>
    </xf>
    <xf numFmtId="165" fontId="32" fillId="2" borderId="0" xfId="0" applyNumberFormat="1" applyFont="1" applyFill="1" applyAlignment="1">
      <alignment horizontal="center" vertical="center"/>
    </xf>
    <xf numFmtId="165" fontId="32" fillId="2" borderId="14" xfId="0" applyNumberFormat="1" applyFont="1" applyFill="1" applyBorder="1" applyAlignment="1">
      <alignment horizontal="center" vertical="center"/>
    </xf>
    <xf numFmtId="0" fontId="8" fillId="2" borderId="22" xfId="0" applyFont="1" applyFill="1" applyBorder="1" applyAlignment="1">
      <alignment horizontal="center" vertical="top" wrapText="1"/>
    </xf>
    <xf numFmtId="165" fontId="19" fillId="2" borderId="22" xfId="0" applyNumberFormat="1" applyFont="1" applyFill="1" applyBorder="1" applyAlignment="1">
      <alignment horizontal="center" vertical="center"/>
    </xf>
    <xf numFmtId="165" fontId="19" fillId="2" borderId="22" xfId="0" applyNumberFormat="1" applyFont="1" applyFill="1" applyBorder="1" applyAlignment="1">
      <alignment horizontal="center" vertical="center" wrapText="1"/>
    </xf>
    <xf numFmtId="165" fontId="32" fillId="2" borderId="22" xfId="0" applyNumberFormat="1" applyFont="1" applyFill="1" applyBorder="1" applyAlignment="1">
      <alignment horizontal="center" vertical="center" wrapText="1"/>
    </xf>
    <xf numFmtId="165" fontId="32" fillId="2" borderId="22" xfId="0" applyNumberFormat="1" applyFont="1" applyFill="1" applyBorder="1" applyAlignment="1">
      <alignment horizontal="center"/>
    </xf>
    <xf numFmtId="165" fontId="19" fillId="2" borderId="22" xfId="0" applyNumberFormat="1" applyFont="1" applyFill="1" applyBorder="1" applyAlignment="1">
      <alignment horizontal="center"/>
    </xf>
    <xf numFmtId="165" fontId="32" fillId="2" borderId="22" xfId="0" applyNumberFormat="1" applyFont="1" applyFill="1" applyBorder="1" applyAlignment="1">
      <alignment horizontal="center" vertical="center"/>
    </xf>
    <xf numFmtId="49" fontId="67" fillId="2" borderId="17" xfId="0" applyNumberFormat="1" applyFont="1" applyFill="1" applyBorder="1" applyAlignment="1">
      <alignment horizontal="center" vertical="center" wrapText="1"/>
    </xf>
    <xf numFmtId="165" fontId="32" fillId="2" borderId="19"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0" fontId="25" fillId="0" borderId="2" xfId="0" applyFont="1" applyBorder="1"/>
    <xf numFmtId="0" fontId="25" fillId="0" borderId="8" xfId="0" applyFont="1" applyBorder="1"/>
    <xf numFmtId="0" fontId="25" fillId="0" borderId="7" xfId="0" applyFont="1" applyBorder="1" applyAlignment="1">
      <alignment horizontal="right"/>
    </xf>
    <xf numFmtId="1" fontId="25" fillId="2" borderId="2" xfId="1" applyNumberFormat="1" applyFont="1" applyFill="1" applyBorder="1" applyAlignment="1">
      <alignment horizontal="center" vertical="center" wrapText="1"/>
    </xf>
    <xf numFmtId="1" fontId="10" fillId="2" borderId="2" xfId="1" applyNumberFormat="1" applyFont="1" applyFill="1" applyBorder="1" applyAlignment="1">
      <alignment horizontal="center" vertical="center" wrapText="1"/>
    </xf>
    <xf numFmtId="1" fontId="25" fillId="2" borderId="1" xfId="0" applyNumberFormat="1" applyFont="1" applyFill="1" applyBorder="1" applyAlignment="1">
      <alignment horizontal="center" vertical="center" wrapText="1"/>
    </xf>
    <xf numFmtId="0" fontId="10" fillId="2" borderId="1" xfId="4" applyFont="1" applyFill="1" applyBorder="1" applyAlignment="1" applyProtection="1">
      <alignment horizontal="center" vertical="center" wrapText="1"/>
      <protection locked="0"/>
    </xf>
    <xf numFmtId="165" fontId="19" fillId="2" borderId="1" xfId="9" applyNumberFormat="1" applyFont="1" applyFill="1" applyBorder="1" applyAlignment="1">
      <alignment horizontal="center" vertical="center" wrapText="1"/>
    </xf>
    <xf numFmtId="49" fontId="10" fillId="2" borderId="22" xfId="1" applyNumberFormat="1" applyFont="1" applyFill="1" applyBorder="1" applyAlignment="1">
      <alignment horizontal="left" vertical="top" wrapText="1"/>
    </xf>
    <xf numFmtId="49" fontId="10" fillId="2" borderId="24" xfId="1" applyNumberFormat="1" applyFont="1" applyFill="1" applyBorder="1" applyAlignment="1">
      <alignment horizontal="left" vertical="top" wrapText="1"/>
    </xf>
    <xf numFmtId="49" fontId="10" fillId="2" borderId="22" xfId="1" applyNumberFormat="1" applyFont="1" applyFill="1" applyBorder="1" applyAlignment="1">
      <alignment vertical="top" wrapText="1"/>
    </xf>
    <xf numFmtId="0" fontId="10" fillId="2" borderId="17" xfId="4" applyFont="1" applyFill="1" applyBorder="1" applyAlignment="1" applyProtection="1">
      <alignment horizontal="center" vertical="center" wrapText="1"/>
      <protection locked="0"/>
    </xf>
    <xf numFmtId="1" fontId="25" fillId="2" borderId="17" xfId="33" applyNumberFormat="1" applyFont="1" applyFill="1" applyBorder="1" applyAlignment="1">
      <alignment horizontal="center" vertical="center"/>
    </xf>
    <xf numFmtId="1" fontId="25" fillId="2" borderId="17" xfId="1" applyNumberFormat="1" applyFont="1" applyFill="1" applyBorder="1" applyAlignment="1">
      <alignment horizontal="center" vertical="center" wrapText="1"/>
    </xf>
    <xf numFmtId="0" fontId="19" fillId="2" borderId="17" xfId="0" applyFont="1" applyFill="1" applyBorder="1" applyAlignment="1">
      <alignment vertical="center" wrapText="1"/>
    </xf>
    <xf numFmtId="165" fontId="32" fillId="2" borderId="19" xfId="0" applyNumberFormat="1" applyFont="1" applyFill="1" applyBorder="1" applyAlignment="1">
      <alignment horizontal="center" vertical="center" wrapText="1"/>
    </xf>
    <xf numFmtId="165" fontId="32" fillId="2" borderId="16" xfId="0" applyNumberFormat="1" applyFont="1" applyFill="1" applyBorder="1" applyAlignment="1">
      <alignment horizontal="center" vertical="center" wrapText="1"/>
    </xf>
    <xf numFmtId="172" fontId="10" fillId="2" borderId="0" xfId="4" applyNumberFormat="1" applyFont="1" applyFill="1" applyAlignment="1" applyProtection="1">
      <alignment vertical="center" wrapText="1"/>
      <protection locked="0"/>
    </xf>
    <xf numFmtId="165" fontId="10" fillId="2" borderId="0" xfId="0" applyNumberFormat="1" applyFont="1" applyFill="1" applyAlignment="1">
      <alignment vertical="center" wrapText="1"/>
    </xf>
    <xf numFmtId="49" fontId="19" fillId="2" borderId="6" xfId="0" applyNumberFormat="1" applyFont="1" applyFill="1" applyBorder="1" applyAlignment="1">
      <alignment horizontal="center" vertical="top" wrapText="1"/>
    </xf>
    <xf numFmtId="49" fontId="8" fillId="2" borderId="13"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49" fontId="19" fillId="2" borderId="13" xfId="0" applyNumberFormat="1"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 xfId="0"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49" fontId="32" fillId="2" borderId="13" xfId="0" applyNumberFormat="1" applyFont="1" applyFill="1" applyBorder="1" applyAlignment="1">
      <alignment horizontal="center" vertical="top" wrapText="1"/>
    </xf>
    <xf numFmtId="165" fontId="45" fillId="2" borderId="10" xfId="0" applyNumberFormat="1" applyFont="1" applyFill="1" applyBorder="1" applyAlignment="1">
      <alignment horizontal="center" vertical="top"/>
    </xf>
    <xf numFmtId="165" fontId="19" fillId="2" borderId="1" xfId="0" applyNumberFormat="1" applyFont="1" applyFill="1" applyBorder="1" applyAlignment="1">
      <alignment horizontal="center" vertical="top" wrapText="1"/>
    </xf>
    <xf numFmtId="165" fontId="19" fillId="2" borderId="13" xfId="0" applyNumberFormat="1" applyFont="1" applyFill="1" applyBorder="1" applyAlignment="1">
      <alignment horizontal="center" vertical="top" wrapText="1"/>
    </xf>
    <xf numFmtId="165" fontId="32" fillId="2" borderId="1" xfId="0" applyNumberFormat="1" applyFont="1" applyFill="1" applyBorder="1" applyAlignment="1">
      <alignment horizontal="center" wrapText="1"/>
    </xf>
    <xf numFmtId="165" fontId="32" fillId="2" borderId="13" xfId="0" applyNumberFormat="1" applyFont="1" applyFill="1" applyBorder="1" applyAlignment="1">
      <alignment horizontal="center" wrapText="1"/>
    </xf>
    <xf numFmtId="0" fontId="19" fillId="2" borderId="2" xfId="0" applyFont="1" applyFill="1" applyBorder="1" applyAlignment="1">
      <alignment horizontal="center" wrapText="1"/>
    </xf>
    <xf numFmtId="0" fontId="19" fillId="2" borderId="7" xfId="0" applyFont="1" applyFill="1" applyBorder="1" applyAlignment="1">
      <alignment horizontal="center" wrapText="1"/>
    </xf>
    <xf numFmtId="165" fontId="19" fillId="2" borderId="1" xfId="0" applyNumberFormat="1" applyFont="1" applyFill="1" applyBorder="1" applyAlignment="1">
      <alignment horizontal="center" wrapText="1"/>
    </xf>
    <xf numFmtId="165" fontId="19" fillId="2" borderId="13" xfId="0" applyNumberFormat="1" applyFont="1" applyFill="1" applyBorder="1" applyAlignment="1">
      <alignment horizontal="center" wrapText="1"/>
    </xf>
    <xf numFmtId="165" fontId="18" fillId="2" borderId="1" xfId="0" applyNumberFormat="1" applyFont="1" applyFill="1" applyBorder="1" applyAlignment="1">
      <alignment horizontal="center" vertical="center" wrapText="1"/>
    </xf>
    <xf numFmtId="0" fontId="8" fillId="2" borderId="22" xfId="0" applyFont="1" applyFill="1" applyBorder="1" applyAlignment="1">
      <alignment horizontal="center" vertical="top"/>
    </xf>
    <xf numFmtId="165" fontId="12" fillId="2" borderId="1" xfId="4" applyNumberFormat="1" applyFont="1" applyFill="1" applyBorder="1" applyAlignment="1" applyProtection="1">
      <alignment horizontal="center" vertical="center" wrapText="1"/>
      <protection locked="0"/>
    </xf>
    <xf numFmtId="165" fontId="12" fillId="2" borderId="17" xfId="0" applyNumberFormat="1" applyFont="1" applyFill="1" applyBorder="1" applyAlignment="1">
      <alignment horizontal="center" vertical="center" wrapText="1"/>
    </xf>
    <xf numFmtId="165" fontId="44" fillId="2" borderId="10" xfId="0" applyNumberFormat="1" applyFont="1" applyFill="1" applyBorder="1" applyAlignment="1">
      <alignment horizontal="center" vertical="top"/>
    </xf>
    <xf numFmtId="165" fontId="44" fillId="2" borderId="13" xfId="0" applyNumberFormat="1" applyFont="1" applyFill="1" applyBorder="1" applyAlignment="1">
      <alignment horizontal="center" vertical="top"/>
    </xf>
    <xf numFmtId="165" fontId="32" fillId="2" borderId="1" xfId="0" applyNumberFormat="1" applyFont="1" applyFill="1" applyBorder="1" applyAlignment="1">
      <alignment horizontal="center" vertical="top" wrapText="1"/>
    </xf>
    <xf numFmtId="165" fontId="18" fillId="2" borderId="1" xfId="0" applyNumberFormat="1" applyFont="1" applyFill="1" applyBorder="1" applyAlignment="1">
      <alignment horizontal="center" vertical="top" wrapText="1"/>
    </xf>
    <xf numFmtId="165" fontId="32" fillId="2" borderId="13" xfId="0" applyNumberFormat="1" applyFont="1" applyFill="1" applyBorder="1" applyAlignment="1">
      <alignment horizontal="center" vertical="top" wrapText="1"/>
    </xf>
    <xf numFmtId="0" fontId="13" fillId="0" borderId="0" xfId="20" applyFont="1" applyAlignment="1">
      <alignment horizontal="left" vertical="top"/>
    </xf>
    <xf numFmtId="0" fontId="13" fillId="0" borderId="0" xfId="0" applyFont="1" applyAlignment="1">
      <alignment horizontal="left"/>
    </xf>
    <xf numFmtId="0" fontId="10" fillId="0" borderId="8" xfId="13" applyFont="1" applyBorder="1" applyAlignment="1">
      <alignment horizontal="center" vertical="top"/>
    </xf>
    <xf numFmtId="0" fontId="12" fillId="0" borderId="0" xfId="20" applyFont="1"/>
    <xf numFmtId="0" fontId="13" fillId="0" borderId="0" xfId="0" applyFont="1"/>
    <xf numFmtId="0" fontId="12" fillId="0" borderId="0" xfId="0" applyFont="1"/>
    <xf numFmtId="0" fontId="8" fillId="9" borderId="44" xfId="0" applyFont="1" applyFill="1" applyBorder="1" applyAlignment="1">
      <alignment horizontal="left" vertical="center" wrapText="1"/>
    </xf>
    <xf numFmtId="0" fontId="8" fillId="9" borderId="26" xfId="0" applyFont="1" applyFill="1" applyBorder="1" applyAlignment="1">
      <alignment horizontal="left" vertical="center" wrapText="1"/>
    </xf>
    <xf numFmtId="0" fontId="8" fillId="9" borderId="45" xfId="0" applyFont="1" applyFill="1" applyBorder="1" applyAlignment="1">
      <alignment horizontal="left" vertical="center" wrapText="1"/>
    </xf>
    <xf numFmtId="0" fontId="10" fillId="2" borderId="21" xfId="13" applyFont="1" applyFill="1" applyBorder="1" applyAlignment="1">
      <alignment horizontal="left" vertical="top" wrapText="1"/>
    </xf>
    <xf numFmtId="0" fontId="10" fillId="2" borderId="20" xfId="13" applyFont="1" applyFill="1" applyBorder="1" applyAlignment="1">
      <alignment horizontal="left" vertical="top" wrapText="1"/>
    </xf>
    <xf numFmtId="0" fontId="10" fillId="2" borderId="37" xfId="13" applyFont="1" applyFill="1" applyBorder="1" applyAlignment="1">
      <alignment horizontal="left" vertical="top" wrapText="1"/>
    </xf>
    <xf numFmtId="0" fontId="25" fillId="2" borderId="21" xfId="0" applyFont="1" applyFill="1" applyBorder="1"/>
    <xf numFmtId="0" fontId="25" fillId="2" borderId="20" xfId="0" applyFont="1" applyFill="1" applyBorder="1"/>
    <xf numFmtId="0" fontId="25" fillId="2" borderId="18" xfId="0" applyFont="1" applyFill="1" applyBorder="1"/>
    <xf numFmtId="0" fontId="38" fillId="2" borderId="19" xfId="0" applyFont="1" applyFill="1" applyBorder="1" applyAlignment="1">
      <alignment horizontal="center" vertical="center"/>
    </xf>
    <xf numFmtId="0" fontId="38" fillId="2" borderId="18" xfId="0" applyFont="1" applyFill="1" applyBorder="1" applyAlignment="1">
      <alignment horizontal="center" vertical="center"/>
    </xf>
    <xf numFmtId="165" fontId="25" fillId="2" borderId="17" xfId="0" applyNumberFormat="1" applyFont="1" applyFill="1" applyBorder="1" applyAlignment="1">
      <alignment horizontal="center" vertical="center"/>
    </xf>
    <xf numFmtId="165" fontId="25" fillId="2" borderId="19" xfId="0" applyNumberFormat="1" applyFont="1" applyFill="1" applyBorder="1" applyAlignment="1">
      <alignment horizontal="center"/>
    </xf>
    <xf numFmtId="165" fontId="25" fillId="2" borderId="18" xfId="0" applyNumberFormat="1" applyFont="1" applyFill="1" applyBorder="1" applyAlignment="1">
      <alignment horizontal="center"/>
    </xf>
    <xf numFmtId="165" fontId="25" fillId="2" borderId="37" xfId="0" applyNumberFormat="1" applyFont="1" applyFill="1" applyBorder="1" applyAlignment="1">
      <alignment horizontal="center"/>
    </xf>
    <xf numFmtId="0" fontId="25" fillId="2" borderId="11" xfId="0" applyFont="1" applyFill="1" applyBorder="1" applyAlignment="1">
      <alignment horizontal="center"/>
    </xf>
    <xf numFmtId="0" fontId="25" fillId="2" borderId="0" xfId="0" applyFont="1" applyFill="1" applyAlignment="1">
      <alignment horizontal="center"/>
    </xf>
    <xf numFmtId="0" fontId="25" fillId="2" borderId="40" xfId="0" applyFont="1" applyFill="1" applyBorder="1"/>
    <xf numFmtId="0" fontId="25" fillId="2" borderId="10" xfId="0" applyFont="1" applyFill="1" applyBorder="1"/>
    <xf numFmtId="0" fontId="25" fillId="2" borderId="13" xfId="0" applyFont="1" applyFill="1" applyBorder="1"/>
    <xf numFmtId="0" fontId="38" fillId="2" borderId="6" xfId="0" applyFont="1" applyFill="1" applyBorder="1" applyAlignment="1">
      <alignment horizontal="center" vertical="center"/>
    </xf>
    <xf numFmtId="0" fontId="38" fillId="2" borderId="13" xfId="0" applyFont="1" applyFill="1" applyBorder="1" applyAlignment="1">
      <alignment horizontal="center" vertical="center"/>
    </xf>
    <xf numFmtId="165" fontId="25" fillId="2" borderId="1" xfId="0" applyNumberFormat="1" applyFont="1" applyFill="1" applyBorder="1" applyAlignment="1">
      <alignment horizontal="center" vertical="center"/>
    </xf>
    <xf numFmtId="165" fontId="25" fillId="2" borderId="6" xfId="0" applyNumberFormat="1" applyFont="1" applyFill="1" applyBorder="1" applyAlignment="1">
      <alignment horizontal="center"/>
    </xf>
    <xf numFmtId="165" fontId="25" fillId="2" borderId="13" xfId="0" applyNumberFormat="1" applyFont="1" applyFill="1" applyBorder="1" applyAlignment="1">
      <alignment horizontal="center"/>
    </xf>
    <xf numFmtId="165" fontId="25" fillId="2" borderId="38" xfId="0" applyNumberFormat="1" applyFont="1" applyFill="1" applyBorder="1" applyAlignment="1">
      <alignment horizontal="center"/>
    </xf>
    <xf numFmtId="0" fontId="8" fillId="2" borderId="40"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38" xfId="0" applyFont="1" applyFill="1" applyBorder="1" applyAlignment="1">
      <alignment horizontal="center" vertical="top" wrapText="1"/>
    </xf>
    <xf numFmtId="0" fontId="24" fillId="2" borderId="40" xfId="0" applyFont="1" applyFill="1" applyBorder="1" applyAlignment="1">
      <alignment horizontal="left"/>
    </xf>
    <xf numFmtId="0" fontId="24" fillId="2" borderId="10" xfId="0" applyFont="1" applyFill="1" applyBorder="1" applyAlignment="1">
      <alignment horizontal="left"/>
    </xf>
    <xf numFmtId="0" fontId="24" fillId="2" borderId="13" xfId="0" applyFont="1" applyFill="1" applyBorder="1" applyAlignment="1">
      <alignment horizontal="left"/>
    </xf>
    <xf numFmtId="0" fontId="24" fillId="2" borderId="6" xfId="0" applyFont="1" applyFill="1" applyBorder="1" applyAlignment="1">
      <alignment horizontal="center" vertical="center"/>
    </xf>
    <xf numFmtId="0" fontId="24" fillId="2" borderId="13" xfId="0" applyFont="1" applyFill="1" applyBorder="1" applyAlignment="1">
      <alignment horizontal="center" vertical="center"/>
    </xf>
    <xf numFmtId="165" fontId="24" fillId="2" borderId="1" xfId="0" applyNumberFormat="1" applyFont="1" applyFill="1" applyBorder="1" applyAlignment="1">
      <alignment horizontal="center" vertical="center"/>
    </xf>
    <xf numFmtId="165" fontId="24" fillId="2" borderId="1" xfId="0" applyNumberFormat="1" applyFont="1" applyFill="1" applyBorder="1" applyAlignment="1">
      <alignment horizontal="center"/>
    </xf>
    <xf numFmtId="165" fontId="8" fillId="2" borderId="6" xfId="0" applyNumberFormat="1" applyFont="1" applyFill="1" applyBorder="1" applyAlignment="1">
      <alignment horizontal="center"/>
    </xf>
    <xf numFmtId="165" fontId="8" fillId="2" borderId="38" xfId="0" applyNumberFormat="1" applyFont="1" applyFill="1" applyBorder="1" applyAlignment="1">
      <alignment horizontal="center"/>
    </xf>
    <xf numFmtId="165" fontId="10" fillId="2" borderId="6" xfId="0" applyNumberFormat="1" applyFont="1" applyFill="1" applyBorder="1" applyAlignment="1">
      <alignment horizontal="center" vertical="center" wrapText="1"/>
    </xf>
    <xf numFmtId="165" fontId="10" fillId="2" borderId="10" xfId="0" applyNumberFormat="1" applyFont="1" applyFill="1" applyBorder="1" applyAlignment="1">
      <alignment horizontal="center" vertical="center" wrapText="1"/>
    </xf>
    <xf numFmtId="165" fontId="10" fillId="2" borderId="13" xfId="0" applyNumberFormat="1" applyFont="1" applyFill="1" applyBorder="1" applyAlignment="1">
      <alignment horizontal="center" vertical="center" wrapText="1"/>
    </xf>
    <xf numFmtId="0" fontId="8" fillId="9" borderId="44" xfId="0" applyFont="1" applyFill="1" applyBorder="1" applyAlignment="1">
      <alignment horizontal="left" vertical="top" wrapText="1"/>
    </xf>
    <xf numFmtId="0" fontId="8" fillId="9" borderId="26" xfId="0" applyFont="1" applyFill="1" applyBorder="1" applyAlignment="1">
      <alignment horizontal="left" vertical="top" wrapText="1"/>
    </xf>
    <xf numFmtId="0" fontId="8" fillId="9" borderId="45" xfId="0" applyFont="1" applyFill="1" applyBorder="1" applyAlignment="1">
      <alignment horizontal="left" vertical="top" wrapText="1"/>
    </xf>
    <xf numFmtId="0" fontId="8" fillId="2" borderId="3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32" xfId="0" applyFont="1" applyFill="1" applyBorder="1" applyAlignment="1">
      <alignment horizontal="center" vertical="center" textRotation="90" wrapText="1"/>
    </xf>
    <xf numFmtId="0" fontId="8" fillId="2" borderId="43" xfId="0" applyFont="1" applyFill="1" applyBorder="1" applyAlignment="1">
      <alignment horizontal="center" vertical="center" textRotation="90" wrapText="1"/>
    </xf>
    <xf numFmtId="0" fontId="10" fillId="2" borderId="6"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18" xfId="0" applyFont="1" applyFill="1" applyBorder="1" applyAlignment="1">
      <alignment horizontal="left" vertical="top" wrapText="1"/>
    </xf>
    <xf numFmtId="165" fontId="10" fillId="2" borderId="19" xfId="0" applyNumberFormat="1" applyFont="1" applyFill="1" applyBorder="1" applyAlignment="1">
      <alignment horizontal="center" vertical="center" wrapText="1"/>
    </xf>
    <xf numFmtId="165" fontId="10" fillId="2" borderId="20" xfId="0" applyNumberFormat="1" applyFont="1" applyFill="1" applyBorder="1" applyAlignment="1">
      <alignment horizontal="center" vertical="center" wrapText="1"/>
    </xf>
    <xf numFmtId="165" fontId="10" fillId="2" borderId="18"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8" fillId="8" borderId="6" xfId="0" applyFont="1" applyFill="1" applyBorder="1" applyAlignment="1">
      <alignment horizontal="center" vertical="top" wrapText="1"/>
    </xf>
    <xf numFmtId="0" fontId="8" fillId="8" borderId="10" xfId="0" applyFont="1" applyFill="1" applyBorder="1" applyAlignment="1">
      <alignment horizontal="center" vertical="top" wrapText="1"/>
    </xf>
    <xf numFmtId="0" fontId="8" fillId="8" borderId="13" xfId="0" applyFont="1" applyFill="1" applyBorder="1" applyAlignment="1">
      <alignment horizontal="center" vertical="top" wrapText="1"/>
    </xf>
    <xf numFmtId="0" fontId="10" fillId="0" borderId="10" xfId="0" applyFont="1" applyBorder="1" applyAlignment="1">
      <alignment horizontal="center" vertical="top" wrapText="1"/>
    </xf>
    <xf numFmtId="0" fontId="8" fillId="2" borderId="41" xfId="0" applyFont="1" applyFill="1" applyBorder="1" applyAlignment="1">
      <alignment horizontal="center" vertical="center" textRotation="90" wrapText="1"/>
    </xf>
    <xf numFmtId="0" fontId="8" fillId="2" borderId="33" xfId="0" applyFont="1" applyFill="1" applyBorder="1" applyAlignment="1">
      <alignment horizontal="center" vertical="center" textRotation="90" wrapText="1"/>
    </xf>
    <xf numFmtId="165" fontId="10" fillId="2" borderId="6"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13" xfId="0" applyNumberFormat="1" applyFont="1" applyFill="1" applyBorder="1" applyAlignment="1">
      <alignment horizontal="center" vertical="top" wrapText="1"/>
    </xf>
    <xf numFmtId="0" fontId="8" fillId="2" borderId="30" xfId="0" applyFont="1" applyFill="1" applyBorder="1" applyAlignment="1">
      <alignment vertical="top" wrapText="1"/>
    </xf>
    <xf numFmtId="0" fontId="8" fillId="2" borderId="17" xfId="0" applyFont="1" applyFill="1" applyBorder="1" applyAlignment="1">
      <alignment vertical="top" wrapText="1"/>
    </xf>
    <xf numFmtId="0" fontId="25" fillId="2" borderId="19" xfId="0" applyFont="1" applyFill="1" applyBorder="1" applyAlignment="1">
      <alignment horizontal="justify" vertical="top" wrapText="1"/>
    </xf>
    <xf numFmtId="0" fontId="25" fillId="2" borderId="20" xfId="0" applyFont="1" applyFill="1" applyBorder="1" applyAlignment="1">
      <alignment horizontal="justify" vertical="top" wrapText="1"/>
    </xf>
    <xf numFmtId="0" fontId="25" fillId="2" borderId="37" xfId="0" applyFont="1" applyFill="1" applyBorder="1" applyAlignment="1">
      <alignment horizontal="justify" vertical="top" wrapText="1"/>
    </xf>
    <xf numFmtId="0" fontId="10" fillId="8" borderId="0" xfId="0" applyFont="1" applyFill="1" applyAlignment="1">
      <alignment vertical="top" wrapText="1"/>
    </xf>
    <xf numFmtId="0" fontId="8" fillId="6" borderId="36" xfId="0" applyFont="1" applyFill="1" applyBorder="1" applyAlignment="1">
      <alignment horizontal="center" vertical="top" wrapText="1"/>
    </xf>
    <xf numFmtId="0" fontId="8" fillId="6" borderId="35" xfId="0" applyFont="1" applyFill="1" applyBorder="1" applyAlignment="1">
      <alignment horizontal="center" vertical="top" wrapText="1"/>
    </xf>
    <xf numFmtId="0" fontId="8" fillId="6" borderId="34" xfId="0" applyFont="1" applyFill="1" applyBorder="1" applyAlignment="1">
      <alignment horizontal="center" vertical="top" wrapText="1"/>
    </xf>
    <xf numFmtId="0" fontId="8" fillId="8" borderId="23" xfId="0" applyFont="1" applyFill="1" applyBorder="1" applyAlignment="1">
      <alignment horizontal="center" vertical="top" wrapText="1"/>
    </xf>
    <xf numFmtId="0" fontId="8" fillId="8" borderId="1"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8" xfId="0" applyFont="1" applyFill="1" applyBorder="1" applyAlignment="1">
      <alignment horizontal="center" vertical="top" wrapText="1"/>
    </xf>
    <xf numFmtId="0" fontId="8" fillId="8" borderId="7" xfId="0" applyFont="1" applyFill="1" applyBorder="1" applyAlignment="1">
      <alignment horizontal="center" vertical="top" wrapText="1"/>
    </xf>
    <xf numFmtId="0" fontId="8" fillId="8" borderId="11" xfId="0" applyFont="1" applyFill="1" applyBorder="1" applyAlignment="1">
      <alignment horizontal="center" vertical="top" wrapText="1"/>
    </xf>
    <xf numFmtId="0" fontId="8" fillId="8" borderId="0" xfId="0" applyFont="1" applyFill="1" applyAlignment="1">
      <alignment horizontal="center" vertical="top" wrapText="1"/>
    </xf>
    <xf numFmtId="0" fontId="8" fillId="8" borderId="14"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8" borderId="12" xfId="0" applyFont="1" applyFill="1" applyBorder="1" applyAlignment="1">
      <alignment horizontal="center" vertical="top" wrapText="1"/>
    </xf>
    <xf numFmtId="0" fontId="8" fillId="0" borderId="3" xfId="0" applyFont="1" applyBorder="1" applyAlignment="1">
      <alignment horizontal="center" vertical="top" wrapText="1"/>
    </xf>
    <xf numFmtId="0" fontId="8" fillId="0" borderId="15" xfId="0" applyFont="1" applyBorder="1" applyAlignment="1">
      <alignment horizontal="center" vertical="top" wrapText="1"/>
    </xf>
    <xf numFmtId="0" fontId="8" fillId="0" borderId="4" xfId="0" applyFont="1" applyBorder="1" applyAlignment="1">
      <alignment horizontal="center" vertical="top" wrapText="1"/>
    </xf>
    <xf numFmtId="0" fontId="8" fillId="0" borderId="6" xfId="0" applyFont="1" applyBorder="1" applyAlignment="1">
      <alignment horizontal="center" vertical="top" wrapText="1"/>
    </xf>
    <xf numFmtId="0" fontId="8" fillId="0" borderId="10" xfId="0" applyFont="1" applyBorder="1" applyAlignment="1">
      <alignment horizontal="center" vertical="top" wrapText="1"/>
    </xf>
    <xf numFmtId="0" fontId="8" fillId="0" borderId="38" xfId="0" applyFont="1" applyBorder="1" applyAlignment="1">
      <alignment horizontal="center" vertical="top" wrapText="1"/>
    </xf>
    <xf numFmtId="0" fontId="8" fillId="0" borderId="11" xfId="0" applyFont="1" applyBorder="1" applyAlignment="1">
      <alignment horizontal="center" vertical="top" wrapText="1"/>
    </xf>
    <xf numFmtId="0" fontId="10" fillId="0" borderId="0" xfId="0" applyFont="1" applyAlignment="1">
      <alignment horizontal="center" vertical="top" wrapText="1"/>
    </xf>
    <xf numFmtId="0" fontId="8" fillId="0" borderId="5" xfId="0" applyFont="1" applyBorder="1" applyAlignment="1">
      <alignment horizontal="center" vertical="top" wrapText="1"/>
    </xf>
    <xf numFmtId="0" fontId="10" fillId="0" borderId="9" xfId="0" applyFont="1" applyBorder="1" applyAlignment="1">
      <alignment horizontal="center" vertical="top" wrapText="1"/>
    </xf>
    <xf numFmtId="0" fontId="8" fillId="0" borderId="31" xfId="0" applyFont="1" applyBorder="1" applyAlignment="1">
      <alignment horizontal="center" vertical="top"/>
    </xf>
    <xf numFmtId="0" fontId="8" fillId="0" borderId="24" xfId="0" applyFont="1" applyBorder="1" applyAlignment="1">
      <alignment horizontal="center" vertical="top"/>
    </xf>
    <xf numFmtId="0" fontId="10" fillId="2" borderId="11"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14" xfId="0" applyFont="1" applyFill="1" applyBorder="1" applyAlignment="1">
      <alignment horizontal="center" vertical="top" wrapText="1"/>
    </xf>
    <xf numFmtId="0" fontId="8" fillId="9" borderId="83" xfId="0" applyFont="1" applyFill="1" applyBorder="1" applyAlignment="1">
      <alignment horizontal="left" vertical="top" wrapText="1"/>
    </xf>
    <xf numFmtId="0" fontId="8" fillId="9" borderId="57" xfId="0" applyFont="1" applyFill="1" applyBorder="1" applyAlignment="1">
      <alignment horizontal="left" vertical="top" wrapText="1"/>
    </xf>
    <xf numFmtId="0" fontId="8" fillId="9" borderId="58" xfId="0" applyFont="1" applyFill="1" applyBorder="1" applyAlignment="1">
      <alignment horizontal="left" vertical="top" wrapText="1"/>
    </xf>
    <xf numFmtId="0" fontId="8" fillId="2" borderId="23" xfId="0" applyFont="1" applyFill="1" applyBorder="1" applyAlignment="1">
      <alignment vertical="top" wrapText="1"/>
    </xf>
    <xf numFmtId="0" fontId="8" fillId="2" borderId="1" xfId="0" applyFont="1" applyFill="1" applyBorder="1" applyAlignment="1">
      <alignment vertical="top" wrapText="1"/>
    </xf>
    <xf numFmtId="0" fontId="10" fillId="2" borderId="1" xfId="14" applyFont="1" applyFill="1" applyBorder="1" applyAlignment="1">
      <alignment horizontal="left" vertical="top" wrapText="1"/>
    </xf>
    <xf numFmtId="0" fontId="10" fillId="2" borderId="22" xfId="14"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1" xfId="0" applyFont="1" applyFill="1" applyBorder="1" applyAlignment="1">
      <alignment horizontal="left" vertical="top" wrapText="1"/>
    </xf>
    <xf numFmtId="49" fontId="25" fillId="2" borderId="6" xfId="0" applyNumberFormat="1" applyFont="1" applyFill="1" applyBorder="1" applyAlignment="1">
      <alignment vertical="top" wrapText="1"/>
    </xf>
    <xf numFmtId="49" fontId="25" fillId="2" borderId="10" xfId="0" applyNumberFormat="1" applyFont="1" applyFill="1" applyBorder="1" applyAlignment="1">
      <alignment vertical="top" wrapText="1"/>
    </xf>
    <xf numFmtId="49" fontId="25" fillId="2" borderId="38" xfId="0" applyNumberFormat="1" applyFont="1" applyFill="1" applyBorder="1" applyAlignment="1">
      <alignment vertical="top" wrapText="1"/>
    </xf>
    <xf numFmtId="0" fontId="10" fillId="2" borderId="23" xfId="0" applyFont="1" applyFill="1" applyBorder="1" applyAlignment="1">
      <alignment horizontal="left" vertical="top" wrapText="1"/>
    </xf>
    <xf numFmtId="0" fontId="10" fillId="2" borderId="1" xfId="0" applyFont="1" applyFill="1" applyBorder="1" applyAlignment="1">
      <alignment horizontal="left" vertical="top" wrapText="1"/>
    </xf>
    <xf numFmtId="49" fontId="10" fillId="2" borderId="6" xfId="0" applyNumberFormat="1" applyFont="1" applyFill="1" applyBorder="1" applyAlignment="1">
      <alignment horizontal="center" vertical="top" wrapText="1"/>
    </xf>
    <xf numFmtId="49" fontId="10" fillId="2" borderId="38" xfId="0" applyNumberFormat="1" applyFont="1" applyFill="1" applyBorder="1" applyAlignment="1">
      <alignment horizontal="center" vertical="top" wrapText="1"/>
    </xf>
    <xf numFmtId="0" fontId="10" fillId="2" borderId="30" xfId="0" applyFont="1" applyFill="1" applyBorder="1" applyAlignment="1">
      <alignment horizontal="left" vertical="top" wrapText="1"/>
    </xf>
    <xf numFmtId="0" fontId="10" fillId="2" borderId="17" xfId="0" applyFont="1" applyFill="1" applyBorder="1" applyAlignment="1">
      <alignment horizontal="left" vertical="top" wrapText="1"/>
    </xf>
    <xf numFmtId="49" fontId="10" fillId="2" borderId="19" xfId="0" applyNumberFormat="1" applyFont="1" applyFill="1" applyBorder="1" applyAlignment="1">
      <alignment horizontal="center" vertical="top" wrapText="1"/>
    </xf>
    <xf numFmtId="49" fontId="10" fillId="2" borderId="37" xfId="0" applyNumberFormat="1" applyFont="1" applyFill="1" applyBorder="1" applyAlignment="1">
      <alignment horizontal="center" vertical="top" wrapText="1"/>
    </xf>
    <xf numFmtId="0" fontId="25" fillId="2" borderId="0" xfId="0" applyFont="1" applyFill="1" applyAlignment="1">
      <alignment horizontal="right"/>
    </xf>
    <xf numFmtId="0" fontId="25" fillId="2" borderId="14" xfId="0" applyFont="1" applyFill="1" applyBorder="1" applyAlignment="1">
      <alignment horizontal="right"/>
    </xf>
    <xf numFmtId="0" fontId="8" fillId="4" borderId="29"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46" xfId="0" applyFont="1" applyFill="1" applyBorder="1" applyAlignment="1">
      <alignment horizontal="center" vertical="center"/>
    </xf>
    <xf numFmtId="0" fontId="9" fillId="4" borderId="25" xfId="0" applyFont="1" applyFill="1" applyBorder="1" applyAlignment="1">
      <alignment horizontal="center"/>
    </xf>
    <xf numFmtId="0" fontId="18" fillId="4" borderId="9" xfId="0" applyFont="1" applyFill="1" applyBorder="1" applyAlignment="1">
      <alignment horizontal="center"/>
    </xf>
    <xf numFmtId="0" fontId="18" fillId="4" borderId="54" xfId="0" applyFont="1" applyFill="1" applyBorder="1" applyAlignment="1">
      <alignment horizontal="center"/>
    </xf>
    <xf numFmtId="0" fontId="8" fillId="3" borderId="44" xfId="0" applyFont="1" applyFill="1" applyBorder="1" applyAlignment="1">
      <alignment horizontal="left" vertical="top" wrapText="1"/>
    </xf>
    <xf numFmtId="0" fontId="8" fillId="3" borderId="26" xfId="0" applyFont="1" applyFill="1" applyBorder="1" applyAlignment="1">
      <alignment horizontal="left" vertical="top" wrapText="1"/>
    </xf>
    <xf numFmtId="0" fontId="8" fillId="3" borderId="45" xfId="0" applyFont="1" applyFill="1" applyBorder="1" applyAlignment="1">
      <alignment horizontal="left" vertical="top" wrapText="1"/>
    </xf>
    <xf numFmtId="0" fontId="10" fillId="0" borderId="30"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10" fillId="0" borderId="8" xfId="11" applyFont="1" applyBorder="1" applyAlignment="1">
      <alignment horizontal="center" vertical="top"/>
    </xf>
    <xf numFmtId="0" fontId="13" fillId="2" borderId="30" xfId="0" applyFont="1" applyFill="1" applyBorder="1" applyAlignment="1">
      <alignment horizontal="left" vertical="top"/>
    </xf>
    <xf numFmtId="0" fontId="13" fillId="2" borderId="17" xfId="0" applyFont="1" applyFill="1" applyBorder="1" applyAlignment="1">
      <alignment horizontal="left" vertical="top"/>
    </xf>
    <xf numFmtId="0" fontId="32" fillId="2" borderId="19" xfId="0" applyFont="1" applyFill="1" applyBorder="1" applyAlignment="1">
      <alignment horizontal="center" vertical="top" wrapText="1"/>
    </xf>
    <xf numFmtId="0" fontId="32" fillId="2" borderId="18" xfId="0" applyFont="1" applyFill="1" applyBorder="1" applyAlignment="1">
      <alignment horizontal="center" vertical="top" wrapText="1"/>
    </xf>
    <xf numFmtId="0" fontId="13" fillId="2" borderId="40"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3" xfId="0" applyFont="1" applyFill="1" applyBorder="1" applyAlignment="1">
      <alignment horizontal="left" vertical="top" wrapText="1"/>
    </xf>
    <xf numFmtId="0" fontId="32" fillId="2" borderId="6" xfId="0" applyFont="1" applyFill="1" applyBorder="1" applyAlignment="1">
      <alignment horizontal="center" vertical="top" wrapText="1"/>
    </xf>
    <xf numFmtId="0" fontId="32" fillId="2" borderId="13" xfId="0" applyFont="1" applyFill="1" applyBorder="1" applyAlignment="1">
      <alignment horizontal="center" vertical="top" wrapText="1"/>
    </xf>
    <xf numFmtId="0" fontId="13" fillId="2" borderId="23"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23" xfId="0" applyFont="1" applyFill="1" applyBorder="1" applyAlignment="1">
      <alignment horizontal="left" vertical="top"/>
    </xf>
    <xf numFmtId="0" fontId="13" fillId="2" borderId="1" xfId="0" applyFont="1" applyFill="1" applyBorder="1" applyAlignment="1">
      <alignment horizontal="left" vertical="top"/>
    </xf>
    <xf numFmtId="0" fontId="23" fillId="2" borderId="40"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13" xfId="0" applyFont="1" applyFill="1" applyBorder="1" applyAlignment="1">
      <alignment horizontal="left" vertical="top" wrapText="1"/>
    </xf>
    <xf numFmtId="0" fontId="32" fillId="2" borderId="6"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8" fillId="2" borderId="23"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3"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1"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3" xfId="0" applyFont="1" applyFill="1" applyBorder="1" applyAlignment="1">
      <alignment horizontal="left" vertical="center" textRotation="90" wrapText="1"/>
    </xf>
    <xf numFmtId="0" fontId="10" fillId="2" borderId="6"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8" fillId="2" borderId="30" xfId="0" applyFont="1" applyFill="1" applyBorder="1" applyAlignment="1">
      <alignment horizontal="left" vertical="center" textRotation="90" wrapText="1"/>
    </xf>
    <xf numFmtId="0" fontId="10" fillId="2" borderId="1" xfId="0" applyFont="1" applyFill="1" applyBorder="1" applyAlignment="1">
      <alignment horizontal="left" vertical="center" wrapText="1"/>
    </xf>
    <xf numFmtId="0" fontId="10" fillId="2" borderId="47" xfId="0" applyFont="1" applyFill="1" applyBorder="1" applyAlignment="1">
      <alignment vertical="top" wrapText="1"/>
    </xf>
    <xf numFmtId="0" fontId="10" fillId="2" borderId="48" xfId="0" applyFont="1" applyFill="1" applyBorder="1" applyAlignment="1">
      <alignment vertical="top" wrapText="1"/>
    </xf>
    <xf numFmtId="0" fontId="8" fillId="3" borderId="36" xfId="0" applyFont="1" applyFill="1" applyBorder="1" applyAlignment="1">
      <alignment horizontal="left" vertical="top" wrapText="1"/>
    </xf>
    <xf numFmtId="0" fontId="8" fillId="3" borderId="35" xfId="0" applyFont="1" applyFill="1" applyBorder="1" applyAlignment="1">
      <alignment horizontal="left" vertical="top" wrapText="1"/>
    </xf>
    <xf numFmtId="0" fontId="8" fillId="3" borderId="34" xfId="0" applyFont="1" applyFill="1" applyBorder="1" applyAlignment="1">
      <alignment horizontal="left" vertical="top"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10" fillId="0" borderId="4" xfId="0" applyFont="1" applyBorder="1" applyAlignment="1">
      <alignment horizontal="center" vertical="top" wrapText="1"/>
    </xf>
    <xf numFmtId="0" fontId="8" fillId="0" borderId="1" xfId="0" applyFont="1" applyBorder="1" applyAlignment="1">
      <alignment horizontal="center" vertical="top" wrapText="1"/>
    </xf>
    <xf numFmtId="0" fontId="8" fillId="0" borderId="22" xfId="0" applyFont="1" applyBorder="1" applyAlignment="1">
      <alignment horizontal="center" vertical="top" wrapText="1"/>
    </xf>
    <xf numFmtId="0" fontId="10" fillId="2" borderId="17" xfId="12" applyFont="1" applyFill="1" applyBorder="1" applyAlignment="1">
      <alignment vertical="top" wrapText="1"/>
    </xf>
    <xf numFmtId="0" fontId="10" fillId="2" borderId="16" xfId="12" applyFont="1" applyFill="1" applyBorder="1" applyAlignment="1">
      <alignment vertical="top" wrapText="1"/>
    </xf>
    <xf numFmtId="0" fontId="10" fillId="2" borderId="1" xfId="12" applyFont="1" applyFill="1" applyBorder="1" applyAlignment="1">
      <alignment horizontal="left" vertical="top" wrapText="1"/>
    </xf>
    <xf numFmtId="0" fontId="10" fillId="2" borderId="22" xfId="12" applyFont="1" applyFill="1" applyBorder="1" applyAlignment="1">
      <alignment horizontal="left" vertical="top" wrapText="1"/>
    </xf>
    <xf numFmtId="0" fontId="8" fillId="2" borderId="39" xfId="0" applyFont="1" applyFill="1" applyBorder="1" applyAlignment="1">
      <alignment horizontal="left" vertical="top" wrapText="1"/>
    </xf>
    <xf numFmtId="0" fontId="8" fillId="2" borderId="7" xfId="0" applyFont="1" applyFill="1" applyBorder="1" applyAlignment="1">
      <alignment horizontal="left" vertical="top" wrapText="1"/>
    </xf>
    <xf numFmtId="0" fontId="10" fillId="2" borderId="1" xfId="12" applyFont="1" applyFill="1" applyBorder="1" applyAlignment="1">
      <alignment vertical="top" wrapText="1"/>
    </xf>
    <xf numFmtId="0" fontId="10" fillId="2" borderId="22" xfId="12" applyFont="1" applyFill="1" applyBorder="1" applyAlignment="1">
      <alignment vertical="top" wrapText="1"/>
    </xf>
    <xf numFmtId="0" fontId="19" fillId="4" borderId="25" xfId="0" applyFont="1" applyFill="1" applyBorder="1" applyAlignment="1">
      <alignment horizontal="center"/>
    </xf>
    <xf numFmtId="0" fontId="8" fillId="0" borderId="0" xfId="22" applyFont="1"/>
    <xf numFmtId="0" fontId="10" fillId="0" borderId="0" xfId="22" applyFont="1" applyAlignment="1">
      <alignment horizontal="left" vertical="top"/>
    </xf>
    <xf numFmtId="0" fontId="10" fillId="0" borderId="8" xfId="22" applyFont="1" applyBorder="1" applyAlignment="1">
      <alignment horizontal="center" vertical="top"/>
    </xf>
    <xf numFmtId="0" fontId="8" fillId="0" borderId="0" xfId="0" applyFont="1"/>
    <xf numFmtId="0" fontId="10" fillId="2" borderId="21" xfId="0" applyFont="1" applyFill="1" applyBorder="1" applyAlignment="1">
      <alignment horizontal="left" vertical="top" wrapText="1"/>
    </xf>
    <xf numFmtId="0" fontId="10" fillId="2" borderId="37" xfId="0" applyFont="1" applyFill="1" applyBorder="1" applyAlignment="1">
      <alignment horizontal="left" vertical="top" wrapText="1"/>
    </xf>
    <xf numFmtId="0" fontId="13" fillId="2" borderId="40"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74" fillId="2" borderId="40" xfId="0" applyFont="1" applyFill="1" applyBorder="1" applyAlignment="1">
      <alignment horizontal="left" vertical="center" wrapText="1"/>
    </xf>
    <xf numFmtId="0" fontId="74" fillId="2" borderId="10" xfId="0" applyFont="1" applyFill="1" applyBorder="1" applyAlignment="1">
      <alignment horizontal="left" vertical="center" wrapText="1"/>
    </xf>
    <xf numFmtId="0" fontId="74" fillId="2" borderId="13"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3" fillId="2" borderId="2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32" fillId="2" borderId="19"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9" borderId="44" xfId="0" applyFont="1" applyFill="1" applyBorder="1" applyAlignment="1">
      <alignment horizontal="center" vertical="top" wrapText="1"/>
    </xf>
    <xf numFmtId="0" fontId="8" fillId="9" borderId="26" xfId="0" applyFont="1" applyFill="1" applyBorder="1" applyAlignment="1">
      <alignment horizontal="center" vertical="top" wrapText="1"/>
    </xf>
    <xf numFmtId="0" fontId="8" fillId="9" borderId="45"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13" xfId="0" applyFont="1" applyFill="1" applyBorder="1" applyAlignment="1">
      <alignment vertical="top" wrapText="1"/>
    </xf>
    <xf numFmtId="0" fontId="8" fillId="2" borderId="23" xfId="0" applyFont="1" applyFill="1" applyBorder="1" applyAlignment="1">
      <alignment horizontal="center" vertical="center" textRotation="90" wrapText="1"/>
    </xf>
    <xf numFmtId="49" fontId="10" fillId="2" borderId="31" xfId="1" applyNumberFormat="1" applyFont="1" applyFill="1" applyBorder="1" applyAlignment="1">
      <alignment horizontal="left" vertical="top" wrapText="1"/>
    </xf>
    <xf numFmtId="49" fontId="10" fillId="2" borderId="53" xfId="1" applyNumberFormat="1" applyFont="1" applyFill="1" applyBorder="1" applyAlignment="1">
      <alignment horizontal="left" vertical="top" wrapText="1"/>
    </xf>
    <xf numFmtId="49" fontId="10" fillId="2" borderId="61" xfId="1" applyNumberFormat="1" applyFont="1" applyFill="1" applyBorder="1" applyAlignment="1">
      <alignment horizontal="left" vertical="top" wrapText="1"/>
    </xf>
    <xf numFmtId="0" fontId="10" fillId="2" borderId="0" xfId="0" applyFont="1" applyFill="1" applyAlignment="1">
      <alignment vertical="top" wrapText="1"/>
    </xf>
    <xf numFmtId="0" fontId="8" fillId="9" borderId="36" xfId="0" applyFont="1" applyFill="1" applyBorder="1" applyAlignment="1">
      <alignment horizontal="left" vertical="top" wrapText="1"/>
    </xf>
    <xf numFmtId="0" fontId="8" fillId="9" borderId="35" xfId="0" applyFont="1" applyFill="1" applyBorder="1" applyAlignment="1">
      <alignment horizontal="left" vertical="top" wrapText="1"/>
    </xf>
    <xf numFmtId="0" fontId="8" fillId="9" borderId="34" xfId="0" applyFont="1" applyFill="1" applyBorder="1" applyAlignment="1">
      <alignment horizontal="left" vertical="top" wrapText="1"/>
    </xf>
    <xf numFmtId="0" fontId="25" fillId="2" borderId="19" xfId="0" applyFont="1" applyFill="1" applyBorder="1" applyAlignment="1">
      <alignment horizontal="left" vertical="top" wrapText="1"/>
    </xf>
    <xf numFmtId="0" fontId="25" fillId="2" borderId="20" xfId="0" applyFont="1" applyFill="1" applyBorder="1" applyAlignment="1">
      <alignment horizontal="left" vertical="top" wrapText="1"/>
    </xf>
    <xf numFmtId="0" fontId="25" fillId="2" borderId="37" xfId="0" applyFont="1" applyFill="1" applyBorder="1" applyAlignment="1">
      <alignment horizontal="left" vertical="top" wrapText="1"/>
    </xf>
    <xf numFmtId="0" fontId="10" fillId="2" borderId="38" xfId="0" applyFont="1" applyFill="1" applyBorder="1" applyAlignment="1">
      <alignment horizontal="left" vertical="top" wrapText="1"/>
    </xf>
    <xf numFmtId="0" fontId="18" fillId="4" borderId="25" xfId="0" applyFont="1" applyFill="1" applyBorder="1" applyAlignment="1">
      <alignment horizontal="center"/>
    </xf>
    <xf numFmtId="0" fontId="8" fillId="0" borderId="0" xfId="0" applyFont="1" applyAlignment="1">
      <alignment horizontal="left"/>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0" fillId="2" borderId="6" xfId="13" applyFont="1" applyFill="1" applyBorder="1" applyAlignment="1">
      <alignment horizontal="left" vertical="top" wrapText="1"/>
    </xf>
    <xf numFmtId="0" fontId="10" fillId="2" borderId="10" xfId="13" applyFont="1" applyFill="1" applyBorder="1" applyAlignment="1">
      <alignment horizontal="left" vertical="top" wrapText="1"/>
    </xf>
    <xf numFmtId="0" fontId="10" fillId="2" borderId="13" xfId="13" applyFont="1" applyFill="1" applyBorder="1" applyAlignment="1">
      <alignment horizontal="left" vertical="top" wrapText="1"/>
    </xf>
    <xf numFmtId="0" fontId="12" fillId="2" borderId="69" xfId="0" applyFont="1" applyFill="1" applyBorder="1" applyAlignment="1">
      <alignment horizontal="left" vertical="top" wrapText="1"/>
    </xf>
    <xf numFmtId="0" fontId="12" fillId="2" borderId="64" xfId="0" applyFont="1" applyFill="1" applyBorder="1" applyAlignment="1">
      <alignment horizontal="left" vertical="top" wrapText="1"/>
    </xf>
    <xf numFmtId="0" fontId="19" fillId="2" borderId="63" xfId="0" applyFont="1" applyFill="1" applyBorder="1" applyAlignment="1">
      <alignment horizontal="center" vertical="top" wrapText="1"/>
    </xf>
    <xf numFmtId="0" fontId="19" fillId="2" borderId="64" xfId="0" applyFont="1" applyFill="1" applyBorder="1" applyAlignment="1">
      <alignment horizontal="center" vertical="top" wrapText="1"/>
    </xf>
    <xf numFmtId="0" fontId="32" fillId="2" borderId="63" xfId="0" applyFont="1" applyFill="1" applyBorder="1" applyAlignment="1">
      <alignment horizontal="center" wrapText="1"/>
    </xf>
    <xf numFmtId="0" fontId="32" fillId="2" borderId="64" xfId="0" applyFont="1" applyFill="1" applyBorder="1" applyAlignment="1">
      <alignment horizontal="center" wrapText="1"/>
    </xf>
    <xf numFmtId="165" fontId="45" fillId="2" borderId="6" xfId="0" applyNumberFormat="1" applyFont="1" applyFill="1" applyBorder="1" applyAlignment="1">
      <alignment horizontal="center" vertical="top"/>
    </xf>
    <xf numFmtId="165" fontId="45" fillId="2" borderId="10" xfId="0" applyNumberFormat="1" applyFont="1" applyFill="1" applyBorder="1" applyAlignment="1">
      <alignment horizontal="center" vertical="top"/>
    </xf>
    <xf numFmtId="0" fontId="10" fillId="2" borderId="70" xfId="0" applyFont="1" applyFill="1" applyBorder="1" applyAlignment="1">
      <alignment vertical="top" wrapText="1"/>
    </xf>
    <xf numFmtId="0" fontId="10" fillId="2" borderId="71" xfId="0" applyFont="1" applyFill="1" applyBorder="1" applyAlignment="1">
      <alignment vertical="top" wrapText="1"/>
    </xf>
    <xf numFmtId="0" fontId="10" fillId="2" borderId="66" xfId="0" applyFont="1" applyFill="1" applyBorder="1" applyAlignment="1">
      <alignment vertical="top" wrapText="1"/>
    </xf>
    <xf numFmtId="49" fontId="18" fillId="2" borderId="65" xfId="0" applyNumberFormat="1" applyFont="1" applyFill="1" applyBorder="1" applyAlignment="1">
      <alignment horizontal="center" vertical="center" wrapText="1"/>
    </xf>
    <xf numFmtId="49" fontId="18" fillId="2" borderId="66" xfId="0" applyNumberFormat="1"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2" borderId="66" xfId="0" applyFont="1" applyFill="1" applyBorder="1" applyAlignment="1">
      <alignment horizontal="center" vertical="center" wrapText="1"/>
    </xf>
    <xf numFmtId="165" fontId="38" fillId="2" borderId="6" xfId="0" applyNumberFormat="1" applyFont="1" applyFill="1" applyBorder="1" applyAlignment="1">
      <alignment horizontal="center" vertical="top"/>
    </xf>
    <xf numFmtId="165" fontId="38" fillId="2" borderId="10" xfId="0" applyNumberFormat="1" applyFont="1" applyFill="1" applyBorder="1" applyAlignment="1">
      <alignment horizontal="center" vertical="top"/>
    </xf>
    <xf numFmtId="0" fontId="32" fillId="2" borderId="6" xfId="0" applyFont="1" applyFill="1" applyBorder="1" applyAlignment="1">
      <alignment horizontal="center" wrapText="1"/>
    </xf>
    <xf numFmtId="0" fontId="32" fillId="2" borderId="13" xfId="0" applyFont="1" applyFill="1" applyBorder="1" applyAlignment="1">
      <alignment horizontal="center" wrapText="1"/>
    </xf>
    <xf numFmtId="165" fontId="44" fillId="2" borderId="6" xfId="0" applyNumberFormat="1" applyFont="1" applyFill="1" applyBorder="1" applyAlignment="1">
      <alignment horizontal="center" vertical="top"/>
    </xf>
    <xf numFmtId="165" fontId="44" fillId="2" borderId="10" xfId="0" applyNumberFormat="1" applyFont="1" applyFill="1" applyBorder="1" applyAlignment="1">
      <alignment horizontal="center" vertical="top"/>
    </xf>
    <xf numFmtId="0" fontId="13" fillId="2" borderId="6" xfId="0"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9" fillId="2" borderId="6" xfId="0" applyFont="1" applyFill="1" applyBorder="1" applyAlignment="1">
      <alignment horizontal="center" wrapText="1"/>
    </xf>
    <xf numFmtId="0" fontId="19" fillId="2" borderId="13" xfId="0" applyFont="1" applyFill="1" applyBorder="1" applyAlignment="1">
      <alignment horizontal="center" wrapText="1"/>
    </xf>
    <xf numFmtId="0" fontId="13" fillId="2" borderId="6" xfId="0" applyFont="1" applyFill="1" applyBorder="1" applyAlignment="1">
      <alignment horizontal="left" vertical="top" wrapText="1"/>
    </xf>
    <xf numFmtId="49" fontId="32" fillId="2" borderId="6" xfId="0" applyNumberFormat="1" applyFont="1" applyFill="1" applyBorder="1" applyAlignment="1">
      <alignment horizontal="center" vertical="top" wrapText="1"/>
    </xf>
    <xf numFmtId="49" fontId="32" fillId="2" borderId="10" xfId="0" applyNumberFormat="1" applyFont="1" applyFill="1" applyBorder="1" applyAlignment="1">
      <alignment horizontal="center" vertical="top" wrapText="1"/>
    </xf>
    <xf numFmtId="0" fontId="32" fillId="2" borderId="6" xfId="0" applyFont="1" applyFill="1" applyBorder="1" applyAlignment="1">
      <alignment vertical="top" wrapText="1"/>
    </xf>
    <xf numFmtId="0" fontId="32" fillId="2" borderId="10" xfId="0" applyFont="1" applyFill="1" applyBorder="1" applyAlignment="1">
      <alignment vertical="top" wrapText="1"/>
    </xf>
    <xf numFmtId="0" fontId="32" fillId="2" borderId="13" xfId="0" applyFont="1" applyFill="1" applyBorder="1" applyAlignment="1">
      <alignment vertical="top" wrapText="1"/>
    </xf>
    <xf numFmtId="0" fontId="19" fillId="2" borderId="6" xfId="0" applyFont="1" applyFill="1" applyBorder="1" applyAlignment="1">
      <alignment horizontal="center" vertical="top" wrapText="1"/>
    </xf>
    <xf numFmtId="0" fontId="19" fillId="2" borderId="13" xfId="0" applyFont="1" applyFill="1" applyBorder="1" applyAlignment="1">
      <alignment horizontal="center" vertical="top" wrapText="1"/>
    </xf>
    <xf numFmtId="165" fontId="45" fillId="2" borderId="13" xfId="0" applyNumberFormat="1" applyFont="1" applyFill="1" applyBorder="1" applyAlignment="1">
      <alignment horizontal="center" vertical="top"/>
    </xf>
    <xf numFmtId="0" fontId="19" fillId="2" borderId="6"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3" xfId="0" applyFont="1" applyFill="1" applyBorder="1" applyAlignment="1">
      <alignment horizontal="left" vertical="top" wrapText="1"/>
    </xf>
    <xf numFmtId="49" fontId="19" fillId="2" borderId="6" xfId="0" applyNumberFormat="1" applyFont="1" applyFill="1" applyBorder="1" applyAlignment="1">
      <alignment horizontal="center" vertical="top" wrapText="1"/>
    </xf>
    <xf numFmtId="49" fontId="19" fillId="2" borderId="13" xfId="0" applyNumberFormat="1" applyFont="1" applyFill="1" applyBorder="1" applyAlignment="1">
      <alignment horizontal="center" vertical="top" wrapText="1"/>
    </xf>
    <xf numFmtId="49" fontId="19" fillId="2" borderId="10" xfId="0" applyNumberFormat="1"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 xfId="0"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8" xfId="0" applyFont="1" applyFill="1" applyBorder="1" applyAlignment="1">
      <alignment horizontal="left" vertical="center" wrapText="1"/>
    </xf>
    <xf numFmtId="165" fontId="10" fillId="2" borderId="17"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2" borderId="11" xfId="0" applyFont="1" applyFill="1" applyBorder="1" applyAlignment="1">
      <alignment horizontal="center" vertical="top" wrapText="1"/>
    </xf>
    <xf numFmtId="0" fontId="8" fillId="2" borderId="5" xfId="0" applyFont="1" applyFill="1" applyBorder="1" applyAlignment="1">
      <alignment horizontal="center" vertical="top" wrapText="1"/>
    </xf>
    <xf numFmtId="0" fontId="10" fillId="2" borderId="9" xfId="0" applyFont="1" applyFill="1" applyBorder="1" applyAlignment="1">
      <alignment horizontal="center" vertical="top" wrapText="1"/>
    </xf>
    <xf numFmtId="0" fontId="8" fillId="2" borderId="31" xfId="0" applyFont="1" applyFill="1" applyBorder="1" applyAlignment="1">
      <alignment horizontal="center" vertical="top"/>
    </xf>
    <xf numFmtId="0" fontId="8" fillId="2" borderId="24" xfId="0" applyFont="1" applyFill="1" applyBorder="1" applyAlignment="1">
      <alignment horizontal="center" vertical="top"/>
    </xf>
    <xf numFmtId="0" fontId="10" fillId="2" borderId="10" xfId="0" applyFont="1" applyFill="1" applyBorder="1" applyAlignment="1">
      <alignment horizontal="center" vertical="top" wrapText="1"/>
    </xf>
    <xf numFmtId="0" fontId="10" fillId="2" borderId="1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31" xfId="0" applyFont="1" applyFill="1" applyBorder="1" applyAlignment="1">
      <alignment horizontal="left" vertical="top" wrapText="1"/>
    </xf>
    <xf numFmtId="0" fontId="10" fillId="2" borderId="53" xfId="0" applyFont="1" applyFill="1" applyBorder="1" applyAlignment="1">
      <alignment horizontal="left" vertical="top" wrapText="1"/>
    </xf>
    <xf numFmtId="0" fontId="75" fillId="2" borderId="53" xfId="0" applyFont="1" applyFill="1" applyBorder="1" applyAlignment="1">
      <alignment horizontal="left" vertical="top" wrapText="1"/>
    </xf>
    <xf numFmtId="0" fontId="75" fillId="2" borderId="61" xfId="0" applyFont="1" applyFill="1" applyBorder="1" applyAlignment="1">
      <alignment horizontal="left" vertical="top" wrapText="1"/>
    </xf>
    <xf numFmtId="49" fontId="10" fillId="2" borderId="6" xfId="0" applyNumberFormat="1" applyFont="1" applyFill="1" applyBorder="1" applyAlignment="1">
      <alignment horizontal="left" vertical="center" wrapText="1"/>
    </xf>
    <xf numFmtId="49" fontId="10" fillId="2" borderId="10" xfId="0" applyNumberFormat="1" applyFont="1" applyFill="1" applyBorder="1" applyAlignment="1">
      <alignment horizontal="left" vertical="center" wrapText="1"/>
    </xf>
    <xf numFmtId="49" fontId="10" fillId="2" borderId="13" xfId="0" applyNumberFormat="1" applyFont="1" applyFill="1" applyBorder="1" applyAlignment="1">
      <alignment horizontal="left" vertical="center" wrapText="1"/>
    </xf>
    <xf numFmtId="0" fontId="8" fillId="2" borderId="2"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14"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3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0" fillId="2" borderId="17" xfId="14" applyFont="1" applyFill="1" applyBorder="1" applyAlignment="1">
      <alignment horizontal="left" vertical="top" wrapText="1"/>
    </xf>
    <xf numFmtId="0" fontId="10" fillId="2" borderId="16" xfId="14" applyFont="1" applyFill="1" applyBorder="1" applyAlignment="1">
      <alignment horizontal="left" vertical="top" wrapText="1"/>
    </xf>
    <xf numFmtId="49" fontId="10" fillId="2" borderId="17" xfId="0" applyNumberFormat="1" applyFont="1" applyFill="1" applyBorder="1" applyAlignment="1">
      <alignment horizontal="center" vertical="top" wrapText="1"/>
    </xf>
    <xf numFmtId="49" fontId="10" fillId="2" borderId="16" xfId="0" applyNumberFormat="1" applyFont="1" applyFill="1" applyBorder="1" applyAlignment="1">
      <alignment horizontal="center" vertical="top" wrapText="1"/>
    </xf>
    <xf numFmtId="0" fontId="10" fillId="2" borderId="23" xfId="0" applyFont="1" applyFill="1" applyBorder="1" applyAlignment="1">
      <alignment vertical="top" wrapText="1"/>
    </xf>
    <xf numFmtId="0" fontId="10" fillId="2" borderId="1" xfId="0" applyFont="1" applyFill="1" applyBorder="1" applyAlignment="1">
      <alignment vertical="top" wrapText="1"/>
    </xf>
    <xf numFmtId="49" fontId="10" fillId="2" borderId="1" xfId="0" applyNumberFormat="1" applyFont="1" applyFill="1" applyBorder="1" applyAlignment="1">
      <alignment horizontal="center" vertical="top" wrapText="1"/>
    </xf>
    <xf numFmtId="49" fontId="10" fillId="2" borderId="22" xfId="0" applyNumberFormat="1" applyFont="1" applyFill="1" applyBorder="1" applyAlignment="1">
      <alignment horizontal="center" vertical="top" wrapText="1"/>
    </xf>
    <xf numFmtId="0" fontId="32" fillId="4" borderId="25" xfId="0" applyFont="1" applyFill="1" applyBorder="1" applyAlignment="1">
      <alignment horizontal="center"/>
    </xf>
    <xf numFmtId="0" fontId="8" fillId="3" borderId="44" xfId="15" applyFont="1" applyFill="1" applyBorder="1" applyAlignment="1">
      <alignment horizontal="left" vertical="top" wrapText="1"/>
    </xf>
    <xf numFmtId="0" fontId="8" fillId="3" borderId="26" xfId="15" applyFont="1" applyFill="1" applyBorder="1" applyAlignment="1">
      <alignment horizontal="left" vertical="top" wrapText="1"/>
    </xf>
    <xf numFmtId="0" fontId="8" fillId="3" borderId="45" xfId="15" applyFont="1" applyFill="1" applyBorder="1" applyAlignment="1">
      <alignment horizontal="left" vertical="top" wrapText="1"/>
    </xf>
    <xf numFmtId="0" fontId="34" fillId="7" borderId="21" xfId="0" applyFont="1" applyFill="1" applyBorder="1" applyAlignment="1">
      <alignment horizontal="left" vertical="top" wrapText="1"/>
    </xf>
    <xf numFmtId="0" fontId="34" fillId="7" borderId="20" xfId="0" applyFont="1" applyFill="1" applyBorder="1" applyAlignment="1">
      <alignment horizontal="left" vertical="top" wrapText="1"/>
    </xf>
    <xf numFmtId="0" fontId="34" fillId="7" borderId="37" xfId="0" applyFont="1" applyFill="1" applyBorder="1" applyAlignment="1">
      <alignment horizontal="left" vertical="top" wrapText="1"/>
    </xf>
    <xf numFmtId="0" fontId="10" fillId="2" borderId="23" xfId="15" applyFont="1" applyFill="1" applyBorder="1" applyAlignment="1">
      <alignment horizontal="left" vertical="center" wrapText="1"/>
    </xf>
    <xf numFmtId="0" fontId="10" fillId="2" borderId="1" xfId="15" applyFont="1" applyFill="1" applyBorder="1" applyAlignment="1">
      <alignment horizontal="left" vertical="center" wrapText="1"/>
    </xf>
    <xf numFmtId="0" fontId="10" fillId="2" borderId="6" xfId="15" applyFont="1" applyFill="1" applyBorder="1" applyAlignment="1">
      <alignment horizontal="center" vertical="center" wrapText="1"/>
    </xf>
    <xf numFmtId="0" fontId="10" fillId="2" borderId="13" xfId="15" applyFont="1" applyFill="1" applyBorder="1" applyAlignment="1">
      <alignment horizontal="center" vertical="center" wrapText="1"/>
    </xf>
    <xf numFmtId="49" fontId="8" fillId="2" borderId="40" xfId="15" applyNumberFormat="1" applyFont="1" applyFill="1" applyBorder="1" applyAlignment="1">
      <alignment horizontal="left" vertical="center" wrapText="1"/>
    </xf>
    <xf numFmtId="49" fontId="8" fillId="2" borderId="10" xfId="15" applyNumberFormat="1" applyFont="1" applyFill="1" applyBorder="1" applyAlignment="1">
      <alignment horizontal="left" vertical="center" wrapText="1"/>
    </xf>
    <xf numFmtId="49" fontId="8" fillId="2" borderId="13" xfId="15" applyNumberFormat="1" applyFont="1" applyFill="1" applyBorder="1" applyAlignment="1">
      <alignment horizontal="left" vertical="center" wrapText="1"/>
    </xf>
    <xf numFmtId="0" fontId="10" fillId="2" borderId="32" xfId="15" applyFont="1" applyFill="1" applyBorder="1" applyAlignment="1">
      <alignment horizontal="left" vertical="center" wrapText="1"/>
    </xf>
    <xf numFmtId="0" fontId="10" fillId="2" borderId="3" xfId="15" applyFont="1" applyFill="1" applyBorder="1" applyAlignment="1">
      <alignment horizontal="left" vertical="center" wrapText="1"/>
    </xf>
    <xf numFmtId="0" fontId="10" fillId="2" borderId="2" xfId="15" applyFont="1" applyFill="1" applyBorder="1" applyAlignment="1">
      <alignment horizontal="center" vertical="center" wrapText="1"/>
    </xf>
    <xf numFmtId="0" fontId="10" fillId="2" borderId="7" xfId="15" applyFont="1" applyFill="1" applyBorder="1" applyAlignment="1">
      <alignment horizontal="center" vertical="center" wrapText="1"/>
    </xf>
    <xf numFmtId="0" fontId="10" fillId="2" borderId="40" xfId="15" applyFont="1" applyFill="1" applyBorder="1" applyAlignment="1">
      <alignment horizontal="left" vertical="center" wrapText="1"/>
    </xf>
    <xf numFmtId="0" fontId="8" fillId="2" borderId="10" xfId="15" applyFont="1" applyFill="1" applyBorder="1" applyAlignment="1">
      <alignment horizontal="left" vertical="center" wrapText="1"/>
    </xf>
    <xf numFmtId="0" fontId="8" fillId="2" borderId="13" xfId="15" applyFont="1" applyFill="1" applyBorder="1" applyAlignment="1">
      <alignment horizontal="left" vertical="center" wrapText="1"/>
    </xf>
    <xf numFmtId="49" fontId="8" fillId="2" borderId="40" xfId="15" applyNumberFormat="1" applyFont="1" applyFill="1" applyBorder="1" applyAlignment="1">
      <alignment horizontal="left" vertical="top" wrapText="1"/>
    </xf>
    <xf numFmtId="49" fontId="8" fillId="2" borderId="10" xfId="15" applyNumberFormat="1" applyFont="1" applyFill="1" applyBorder="1" applyAlignment="1">
      <alignment horizontal="left" vertical="top" wrapText="1"/>
    </xf>
    <xf numFmtId="49" fontId="8" fillId="2" borderId="13" xfId="15" applyNumberFormat="1" applyFont="1" applyFill="1" applyBorder="1" applyAlignment="1">
      <alignment horizontal="left" vertical="top" wrapText="1"/>
    </xf>
    <xf numFmtId="0" fontId="8" fillId="2" borderId="40" xfId="15" applyFont="1" applyFill="1" applyBorder="1" applyAlignment="1">
      <alignment horizontal="left" vertical="center" wrapText="1"/>
    </xf>
    <xf numFmtId="49" fontId="8" fillId="2" borderId="23" xfId="15" applyNumberFormat="1" applyFont="1" applyFill="1" applyBorder="1" applyAlignment="1">
      <alignment horizontal="left" vertical="top" wrapText="1"/>
    </xf>
    <xf numFmtId="0" fontId="8" fillId="2" borderId="1" xfId="15" applyFont="1" applyFill="1" applyBorder="1" applyAlignment="1">
      <alignment horizontal="left" vertical="top" wrapText="1"/>
    </xf>
    <xf numFmtId="0" fontId="10" fillId="2" borderId="10" xfId="15" applyFont="1" applyFill="1" applyBorder="1" applyAlignment="1">
      <alignment horizontal="center" vertical="center" wrapText="1"/>
    </xf>
    <xf numFmtId="0" fontId="10" fillId="2" borderId="6" xfId="15" applyFont="1" applyFill="1" applyBorder="1" applyAlignment="1">
      <alignment horizontal="center" vertical="top" wrapText="1"/>
    </xf>
    <xf numFmtId="0" fontId="10" fillId="2" borderId="13" xfId="15" applyFont="1" applyFill="1" applyBorder="1" applyAlignment="1">
      <alignment horizontal="center" vertical="top" wrapText="1"/>
    </xf>
    <xf numFmtId="0" fontId="10" fillId="2" borderId="10" xfId="15" applyFont="1" applyFill="1" applyBorder="1" applyAlignment="1">
      <alignment horizontal="center" vertical="top" wrapText="1"/>
    </xf>
    <xf numFmtId="0" fontId="8" fillId="2" borderId="23" xfId="15" applyFont="1" applyFill="1" applyBorder="1" applyAlignment="1">
      <alignment horizontal="center" vertical="top" wrapText="1"/>
    </xf>
    <xf numFmtId="0" fontId="8" fillId="2" borderId="1" xfId="15" applyFont="1" applyFill="1" applyBorder="1" applyAlignment="1">
      <alignment horizontal="center" vertical="top" wrapText="1"/>
    </xf>
    <xf numFmtId="0" fontId="8" fillId="2" borderId="6" xfId="15" applyFont="1" applyFill="1" applyBorder="1" applyAlignment="1">
      <alignment horizontal="center" vertical="top" wrapText="1"/>
    </xf>
    <xf numFmtId="0" fontId="8" fillId="2" borderId="13" xfId="15" applyFont="1" applyFill="1" applyBorder="1" applyAlignment="1">
      <alignment horizontal="center" vertical="top" wrapText="1"/>
    </xf>
    <xf numFmtId="0" fontId="10" fillId="2" borderId="17" xfId="15" applyFont="1" applyFill="1" applyBorder="1" applyAlignment="1">
      <alignment horizontal="left" vertical="top" wrapText="1"/>
    </xf>
    <xf numFmtId="0" fontId="8" fillId="2" borderId="51" xfId="15" applyFont="1" applyFill="1" applyBorder="1" applyAlignment="1">
      <alignment horizontal="center" vertical="center" wrapText="1"/>
    </xf>
    <xf numFmtId="0" fontId="8" fillId="2" borderId="0" xfId="15" applyFont="1" applyFill="1" applyAlignment="1">
      <alignment horizontal="center" vertical="center" wrapText="1"/>
    </xf>
    <xf numFmtId="0" fontId="8" fillId="2" borderId="14" xfId="15" applyFont="1" applyFill="1" applyBorder="1" applyAlignment="1">
      <alignment horizontal="center" vertical="center" wrapText="1"/>
    </xf>
    <xf numFmtId="0" fontId="8" fillId="2" borderId="25" xfId="15" applyFont="1" applyFill="1" applyBorder="1" applyAlignment="1">
      <alignment horizontal="center" vertical="center" wrapText="1"/>
    </xf>
    <xf numFmtId="0" fontId="8" fillId="2" borderId="9" xfId="15" applyFont="1" applyFill="1" applyBorder="1" applyAlignment="1">
      <alignment horizontal="center" vertical="center" wrapText="1"/>
    </xf>
    <xf numFmtId="0" fontId="8" fillId="2" borderId="12" xfId="15" applyFont="1" applyFill="1" applyBorder="1" applyAlignment="1">
      <alignment horizontal="center" vertical="center" wrapText="1"/>
    </xf>
    <xf numFmtId="0" fontId="8" fillId="2" borderId="5" xfId="15" applyFont="1" applyFill="1" applyBorder="1" applyAlignment="1">
      <alignment horizontal="center" vertical="top" wrapText="1"/>
    </xf>
    <xf numFmtId="0" fontId="8" fillId="2" borderId="9" xfId="15" applyFont="1" applyFill="1" applyBorder="1" applyAlignment="1">
      <alignment horizontal="center" vertical="top" wrapText="1"/>
    </xf>
    <xf numFmtId="0" fontId="8" fillId="2" borderId="12" xfId="15" applyFont="1" applyFill="1" applyBorder="1" applyAlignment="1">
      <alignment horizontal="center" vertical="top" wrapText="1"/>
    </xf>
    <xf numFmtId="0" fontId="8" fillId="2" borderId="3" xfId="15" applyFont="1" applyFill="1" applyBorder="1" applyAlignment="1">
      <alignment horizontal="center" vertical="top" wrapText="1"/>
    </xf>
    <xf numFmtId="0" fontId="8" fillId="2" borderId="4" xfId="15" applyFont="1" applyFill="1" applyBorder="1" applyAlignment="1">
      <alignment horizontal="center" vertical="top" wrapText="1"/>
    </xf>
    <xf numFmtId="0" fontId="8" fillId="2" borderId="31" xfId="15" applyFont="1" applyFill="1" applyBorder="1" applyAlignment="1">
      <alignment horizontal="center" vertical="top" wrapText="1"/>
    </xf>
    <xf numFmtId="0" fontId="8" fillId="2" borderId="24" xfId="15" applyFont="1" applyFill="1" applyBorder="1" applyAlignment="1">
      <alignment horizontal="center" vertical="top" wrapText="1"/>
    </xf>
    <xf numFmtId="0" fontId="8" fillId="2" borderId="32" xfId="15" applyFont="1" applyFill="1" applyBorder="1" applyAlignment="1">
      <alignment horizontal="center" vertical="center" textRotation="90" wrapText="1"/>
    </xf>
    <xf numFmtId="0" fontId="8" fillId="2" borderId="41" xfId="15" applyFont="1" applyFill="1" applyBorder="1" applyAlignment="1">
      <alignment horizontal="center" vertical="center" textRotation="90" wrapText="1"/>
    </xf>
    <xf numFmtId="0" fontId="8" fillId="2" borderId="33" xfId="15" applyFont="1" applyFill="1" applyBorder="1" applyAlignment="1">
      <alignment horizontal="center" vertical="center" textRotation="90" wrapText="1"/>
    </xf>
    <xf numFmtId="0" fontId="10" fillId="2" borderId="1" xfId="15" applyFont="1" applyFill="1" applyBorder="1" applyAlignment="1">
      <alignment horizontal="left" vertical="top" wrapText="1"/>
    </xf>
    <xf numFmtId="9" fontId="13" fillId="2" borderId="31" xfId="34" applyFont="1" applyFill="1" applyBorder="1" applyAlignment="1">
      <alignment horizontal="left" vertical="top" wrapText="1"/>
    </xf>
    <xf numFmtId="9" fontId="13" fillId="2" borderId="24" xfId="34" applyFont="1" applyFill="1" applyBorder="1" applyAlignment="1">
      <alignment horizontal="left" vertical="top" wrapText="1"/>
    </xf>
    <xf numFmtId="0" fontId="10" fillId="2" borderId="6" xfId="15" applyFont="1" applyFill="1" applyBorder="1" applyAlignment="1">
      <alignment horizontal="left" vertical="top" wrapText="1"/>
    </xf>
    <xf numFmtId="0" fontId="10" fillId="2" borderId="13" xfId="15" applyFont="1" applyFill="1" applyBorder="1" applyAlignment="1">
      <alignment horizontal="left" vertical="top" wrapText="1"/>
    </xf>
    <xf numFmtId="0" fontId="8" fillId="2" borderId="23" xfId="15" applyFont="1" applyFill="1" applyBorder="1" applyAlignment="1">
      <alignment horizontal="center" vertical="center" textRotation="90" wrapText="1"/>
    </xf>
    <xf numFmtId="9" fontId="10" fillId="2" borderId="31" xfId="34" applyFont="1" applyFill="1" applyBorder="1" applyAlignment="1">
      <alignment horizontal="left" vertical="top" wrapText="1"/>
    </xf>
    <xf numFmtId="9" fontId="10" fillId="2" borderId="53" xfId="34" applyFont="1" applyFill="1" applyBorder="1" applyAlignment="1">
      <alignment horizontal="left" vertical="top" wrapText="1"/>
    </xf>
    <xf numFmtId="9" fontId="10" fillId="2" borderId="24" xfId="34" applyFont="1" applyFill="1" applyBorder="1" applyAlignment="1">
      <alignment horizontal="left" vertical="top" wrapText="1"/>
    </xf>
    <xf numFmtId="0" fontId="10" fillId="8" borderId="0" xfId="15" applyFont="1" applyFill="1" applyAlignment="1">
      <alignment vertical="top" wrapText="1"/>
    </xf>
    <xf numFmtId="0" fontId="8" fillId="3" borderId="36" xfId="15" applyFont="1" applyFill="1" applyBorder="1" applyAlignment="1">
      <alignment horizontal="left" vertical="top" wrapText="1"/>
    </xf>
    <xf numFmtId="0" fontId="8" fillId="3" borderId="35" xfId="15" applyFont="1" applyFill="1" applyBorder="1" applyAlignment="1">
      <alignment horizontal="left" vertical="top" wrapText="1"/>
    </xf>
    <xf numFmtId="0" fontId="8" fillId="3" borderId="34" xfId="15" applyFont="1" applyFill="1" applyBorder="1" applyAlignment="1">
      <alignment horizontal="left" vertical="top" wrapText="1"/>
    </xf>
    <xf numFmtId="0" fontId="8" fillId="2" borderId="32" xfId="15" applyFont="1" applyFill="1" applyBorder="1" applyAlignment="1">
      <alignment horizontal="center" vertical="top"/>
    </xf>
    <xf numFmtId="0" fontId="8" fillId="2" borderId="33" xfId="15" applyFont="1" applyFill="1" applyBorder="1" applyAlignment="1">
      <alignment horizontal="center" vertical="top"/>
    </xf>
    <xf numFmtId="0" fontId="8" fillId="2" borderId="15" xfId="15" applyFont="1" applyFill="1" applyBorder="1" applyAlignment="1">
      <alignment horizontal="center" vertical="top" wrapText="1"/>
    </xf>
    <xf numFmtId="0" fontId="10" fillId="2" borderId="4" xfId="15" applyFont="1" applyFill="1" applyBorder="1" applyAlignment="1">
      <alignment horizontal="center" vertical="top" wrapText="1"/>
    </xf>
    <xf numFmtId="0" fontId="8" fillId="2" borderId="22" xfId="15" applyFont="1" applyFill="1" applyBorder="1" applyAlignment="1">
      <alignment horizontal="center" vertical="top" wrapText="1"/>
    </xf>
    <xf numFmtId="0" fontId="8" fillId="2" borderId="30" xfId="15" applyFont="1" applyFill="1" applyBorder="1" applyAlignment="1">
      <alignment vertical="top" wrapText="1"/>
    </xf>
    <xf numFmtId="0" fontId="8" fillId="2" borderId="17" xfId="15" applyFont="1" applyFill="1" applyBorder="1" applyAlignment="1">
      <alignment vertical="top" wrapText="1"/>
    </xf>
    <xf numFmtId="0" fontId="10" fillId="2" borderId="23" xfId="15" applyFont="1" applyFill="1" applyBorder="1" applyAlignment="1">
      <alignment horizontal="left" vertical="top" wrapText="1"/>
    </xf>
    <xf numFmtId="0" fontId="10" fillId="2" borderId="30" xfId="15" applyFont="1" applyFill="1" applyBorder="1" applyAlignment="1">
      <alignment horizontal="left" vertical="top" wrapText="1"/>
    </xf>
    <xf numFmtId="0" fontId="8" fillId="2" borderId="23" xfId="15" applyFont="1" applyFill="1" applyBorder="1" applyAlignment="1">
      <alignment vertical="top" wrapText="1"/>
    </xf>
    <xf numFmtId="0" fontId="8" fillId="2" borderId="1" xfId="15" applyFont="1" applyFill="1" applyBorder="1" applyAlignment="1">
      <alignment vertical="top" wrapText="1"/>
    </xf>
    <xf numFmtId="0" fontId="8" fillId="2" borderId="39" xfId="15" applyFont="1" applyFill="1" applyBorder="1" applyAlignment="1">
      <alignment horizontal="left" vertical="top" wrapText="1"/>
    </xf>
    <xf numFmtId="0" fontId="8" fillId="2" borderId="7" xfId="15" applyFont="1" applyFill="1" applyBorder="1" applyAlignment="1">
      <alignment horizontal="left" vertical="top" wrapText="1"/>
    </xf>
    <xf numFmtId="0" fontId="10" fillId="2" borderId="6" xfId="14" applyFont="1" applyFill="1" applyBorder="1" applyAlignment="1">
      <alignment horizontal="left" vertical="top" wrapText="1"/>
    </xf>
    <xf numFmtId="0" fontId="10" fillId="2" borderId="10" xfId="14" applyFont="1" applyFill="1" applyBorder="1" applyAlignment="1">
      <alignment horizontal="left" vertical="top" wrapText="1"/>
    </xf>
    <xf numFmtId="0" fontId="10" fillId="2" borderId="38" xfId="14" applyFont="1" applyFill="1" applyBorder="1" applyAlignment="1">
      <alignment horizontal="left" vertical="top" wrapText="1"/>
    </xf>
    <xf numFmtId="0" fontId="24" fillId="2" borderId="11" xfId="15" applyFont="1" applyFill="1" applyBorder="1" applyAlignment="1">
      <alignment horizontal="right"/>
    </xf>
    <xf numFmtId="0" fontId="24" fillId="2" borderId="0" xfId="15" applyFont="1" applyFill="1" applyAlignment="1">
      <alignment horizontal="right"/>
    </xf>
    <xf numFmtId="0" fontId="24" fillId="2" borderId="14" xfId="15" applyFont="1" applyFill="1" applyBorder="1" applyAlignment="1">
      <alignment horizontal="right"/>
    </xf>
    <xf numFmtId="0" fontId="8" fillId="4" borderId="29" xfId="15" applyFont="1" applyFill="1" applyBorder="1" applyAlignment="1">
      <alignment horizontal="center" vertical="center"/>
    </xf>
    <xf numFmtId="0" fontId="8" fillId="4" borderId="28" xfId="15" applyFont="1" applyFill="1" applyBorder="1" applyAlignment="1">
      <alignment horizontal="center" vertical="center"/>
    </xf>
    <xf numFmtId="0" fontId="8" fillId="4" borderId="46" xfId="15" applyFont="1" applyFill="1" applyBorder="1" applyAlignment="1">
      <alignment horizontal="center" vertical="center"/>
    </xf>
    <xf numFmtId="0" fontId="9" fillId="4" borderId="25" xfId="15" applyFont="1" applyFill="1" applyBorder="1" applyAlignment="1">
      <alignment horizontal="center"/>
    </xf>
    <xf numFmtId="0" fontId="18" fillId="4" borderId="9" xfId="15" applyFont="1" applyFill="1" applyBorder="1" applyAlignment="1">
      <alignment horizontal="center"/>
    </xf>
    <xf numFmtId="0" fontId="18" fillId="4" borderId="54" xfId="15" applyFont="1" applyFill="1" applyBorder="1" applyAlignment="1">
      <alignment horizontal="center"/>
    </xf>
    <xf numFmtId="0" fontId="10" fillId="2" borderId="33" xfId="15" applyFont="1" applyFill="1" applyBorder="1" applyAlignment="1">
      <alignment horizontal="left" vertical="top" wrapText="1"/>
    </xf>
    <xf numFmtId="0" fontId="10" fillId="2" borderId="4" xfId="15" applyFont="1" applyFill="1" applyBorder="1" applyAlignment="1">
      <alignment horizontal="left" vertical="top" wrapText="1"/>
    </xf>
    <xf numFmtId="0" fontId="10" fillId="2" borderId="40" xfId="15" applyFont="1" applyFill="1" applyBorder="1" applyAlignment="1">
      <alignment vertical="center" wrapText="1"/>
    </xf>
    <xf numFmtId="0" fontId="10" fillId="2" borderId="10" xfId="15" applyFont="1" applyFill="1" applyBorder="1" applyAlignment="1">
      <alignment vertical="center" wrapText="1"/>
    </xf>
    <xf numFmtId="0" fontId="10" fillId="2" borderId="13" xfId="15" applyFont="1" applyFill="1" applyBorder="1" applyAlignment="1">
      <alignment vertical="center" wrapText="1"/>
    </xf>
    <xf numFmtId="0" fontId="8" fillId="2" borderId="40" xfId="15" applyFont="1" applyFill="1" applyBorder="1" applyAlignment="1">
      <alignment horizontal="left" vertical="top" wrapText="1"/>
    </xf>
    <xf numFmtId="0" fontId="8" fillId="2" borderId="10" xfId="15" applyFont="1" applyFill="1" applyBorder="1" applyAlignment="1">
      <alignment horizontal="left" vertical="top" wrapText="1"/>
    </xf>
    <xf numFmtId="0" fontId="10" fillId="2" borderId="39" xfId="15" applyFont="1" applyFill="1" applyBorder="1" applyAlignment="1">
      <alignment vertical="center" wrapText="1"/>
    </xf>
    <xf numFmtId="0" fontId="10" fillId="2" borderId="8" xfId="15" applyFont="1" applyFill="1" applyBorder="1" applyAlignment="1">
      <alignment vertical="center" wrapText="1"/>
    </xf>
    <xf numFmtId="0" fontId="10" fillId="2" borderId="7" xfId="15" applyFont="1" applyFill="1" applyBorder="1" applyAlignment="1">
      <alignment vertical="center" wrapText="1"/>
    </xf>
    <xf numFmtId="0" fontId="10" fillId="2" borderId="2" xfId="15" applyFont="1" applyFill="1" applyBorder="1" applyAlignment="1">
      <alignment horizontal="center" vertical="top" wrapText="1"/>
    </xf>
    <xf numFmtId="0" fontId="10" fillId="2" borderId="7" xfId="15" applyFont="1" applyFill="1" applyBorder="1" applyAlignment="1">
      <alignment horizontal="center" vertical="top" wrapText="1"/>
    </xf>
    <xf numFmtId="0" fontId="8" fillId="2" borderId="17" xfId="15" applyFont="1" applyFill="1" applyBorder="1" applyAlignment="1">
      <alignment horizontal="left" vertical="top" wrapText="1"/>
    </xf>
    <xf numFmtId="0" fontId="8" fillId="2" borderId="16" xfId="15" applyFont="1" applyFill="1" applyBorder="1" applyAlignment="1">
      <alignment horizontal="left" vertical="top" wrapText="1"/>
    </xf>
    <xf numFmtId="0" fontId="8" fillId="2" borderId="23" xfId="15" applyFont="1" applyFill="1" applyBorder="1" applyAlignment="1">
      <alignment horizontal="left" vertical="top" wrapText="1"/>
    </xf>
    <xf numFmtId="0" fontId="19" fillId="2" borderId="6" xfId="15" applyFont="1" applyFill="1" applyBorder="1" applyAlignment="1">
      <alignment horizontal="center" vertical="top" wrapText="1"/>
    </xf>
    <xf numFmtId="0" fontId="19" fillId="2" borderId="13" xfId="15" applyFont="1" applyFill="1" applyBorder="1" applyAlignment="1">
      <alignment horizontal="center" vertical="top" wrapText="1"/>
    </xf>
    <xf numFmtId="0" fontId="7" fillId="2" borderId="10" xfId="15" applyFill="1" applyBorder="1" applyAlignment="1">
      <alignment horizontal="left" vertical="top" wrapText="1"/>
    </xf>
    <xf numFmtId="0" fontId="7" fillId="2" borderId="13" xfId="15" applyFill="1" applyBorder="1" applyAlignment="1">
      <alignment horizontal="left" vertical="top" wrapText="1"/>
    </xf>
    <xf numFmtId="0" fontId="10" fillId="2" borderId="17" xfId="15" applyFont="1" applyFill="1" applyBorder="1" applyAlignment="1">
      <alignment horizontal="left" vertical="center" wrapText="1"/>
    </xf>
    <xf numFmtId="0" fontId="8" fillId="2" borderId="39" xfId="15" applyFont="1" applyFill="1" applyBorder="1" applyAlignment="1">
      <alignment horizontal="center" vertical="center" wrapText="1"/>
    </xf>
    <xf numFmtId="0" fontId="8" fillId="2" borderId="8" xfId="15" applyFont="1" applyFill="1" applyBorder="1" applyAlignment="1">
      <alignment horizontal="center" vertical="center" wrapText="1"/>
    </xf>
    <xf numFmtId="0" fontId="8" fillId="2" borderId="7" xfId="15" applyFont="1" applyFill="1" applyBorder="1" applyAlignment="1">
      <alignment horizontal="center" vertical="center" wrapText="1"/>
    </xf>
    <xf numFmtId="0" fontId="8" fillId="2" borderId="10" xfId="15" applyFont="1" applyFill="1" applyBorder="1" applyAlignment="1">
      <alignment horizontal="center" vertical="top" wrapText="1"/>
    </xf>
    <xf numFmtId="0" fontId="10" fillId="2" borderId="6" xfId="15" applyFont="1" applyFill="1" applyBorder="1" applyAlignment="1">
      <alignment horizontal="left" vertical="center" wrapText="1"/>
    </xf>
    <xf numFmtId="0" fontId="10" fillId="2" borderId="13" xfId="15" applyFont="1" applyFill="1" applyBorder="1" applyAlignment="1">
      <alignment horizontal="left" vertical="center" wrapText="1"/>
    </xf>
    <xf numFmtId="0" fontId="0" fillId="2" borderId="13" xfId="0" applyFill="1" applyBorder="1" applyAlignment="1">
      <alignment horizontal="left" vertical="center" wrapText="1"/>
    </xf>
    <xf numFmtId="0" fontId="10" fillId="2" borderId="11" xfId="15" applyFont="1" applyFill="1" applyBorder="1" applyAlignment="1">
      <alignment horizontal="center"/>
    </xf>
    <xf numFmtId="0" fontId="10" fillId="2" borderId="0" xfId="15" applyFont="1" applyFill="1" applyAlignment="1">
      <alignment horizontal="center"/>
    </xf>
    <xf numFmtId="0" fontId="10" fillId="2" borderId="14" xfId="15" applyFont="1" applyFill="1" applyBorder="1" applyAlignment="1">
      <alignment horizontal="center"/>
    </xf>
    <xf numFmtId="0" fontId="10" fillId="2" borderId="2" xfId="14" applyFont="1" applyFill="1" applyBorder="1" applyAlignment="1">
      <alignment vertical="top" wrapText="1"/>
    </xf>
    <xf numFmtId="0" fontId="10" fillId="2" borderId="8" xfId="14" applyFont="1" applyFill="1" applyBorder="1" applyAlignment="1">
      <alignment vertical="top" wrapText="1"/>
    </xf>
    <xf numFmtId="0" fontId="10" fillId="2" borderId="42" xfId="14" applyFont="1" applyFill="1" applyBorder="1" applyAlignment="1">
      <alignment vertical="top" wrapText="1"/>
    </xf>
    <xf numFmtId="0" fontId="10" fillId="2" borderId="17" xfId="15" applyFont="1" applyFill="1" applyBorder="1" applyAlignment="1">
      <alignment vertical="center" wrapText="1"/>
    </xf>
    <xf numFmtId="0" fontId="12" fillId="0" borderId="0" xfId="15" applyFont="1" applyAlignment="1">
      <alignment horizontal="right"/>
    </xf>
    <xf numFmtId="0" fontId="10" fillId="2" borderId="4" xfId="15" applyFont="1" applyFill="1" applyBorder="1" applyAlignment="1">
      <alignment vertical="center" wrapText="1"/>
    </xf>
    <xf numFmtId="0" fontId="10" fillId="2" borderId="1" xfId="15" applyFont="1" applyFill="1" applyBorder="1" applyAlignment="1">
      <alignment vertical="center" wrapText="1"/>
    </xf>
    <xf numFmtId="49" fontId="10" fillId="2" borderId="22" xfId="15" applyNumberFormat="1" applyFont="1" applyFill="1" applyBorder="1" applyAlignment="1">
      <alignment horizontal="center" vertical="center" wrapText="1"/>
    </xf>
    <xf numFmtId="0" fontId="10" fillId="2" borderId="0" xfId="15" applyFont="1" applyFill="1" applyAlignment="1">
      <alignment horizontal="center" vertical="top" wrapText="1"/>
    </xf>
    <xf numFmtId="0" fontId="8" fillId="3" borderId="29" xfId="15" applyFont="1" applyFill="1" applyBorder="1" applyAlignment="1">
      <alignment horizontal="left" vertical="center" wrapText="1"/>
    </xf>
    <xf numFmtId="0" fontId="8" fillId="3" borderId="28" xfId="15" applyFont="1" applyFill="1" applyBorder="1" applyAlignment="1">
      <alignment horizontal="left" vertical="center" wrapText="1"/>
    </xf>
    <xf numFmtId="0" fontId="8" fillId="3" borderId="46" xfId="15" applyFont="1" applyFill="1" applyBorder="1" applyAlignment="1">
      <alignment horizontal="left" vertical="center" wrapText="1"/>
    </xf>
    <xf numFmtId="0" fontId="13" fillId="2" borderId="78" xfId="15" applyFont="1" applyFill="1" applyBorder="1" applyAlignment="1">
      <alignment horizontal="left" vertical="center" wrapText="1"/>
    </xf>
    <xf numFmtId="0" fontId="13" fillId="2" borderId="79" xfId="15" applyFont="1" applyFill="1" applyBorder="1" applyAlignment="1">
      <alignment horizontal="left" vertical="center" wrapText="1"/>
    </xf>
    <xf numFmtId="0" fontId="13" fillId="2" borderId="80" xfId="15" applyFont="1" applyFill="1" applyBorder="1" applyAlignment="1">
      <alignment horizontal="left" vertical="center" wrapText="1"/>
    </xf>
    <xf numFmtId="49" fontId="12" fillId="2" borderId="19" xfId="15" applyNumberFormat="1" applyFont="1" applyFill="1" applyBorder="1" applyAlignment="1">
      <alignment horizontal="center" vertical="top" wrapText="1"/>
    </xf>
    <xf numFmtId="49" fontId="12" fillId="2" borderId="18" xfId="15" applyNumberFormat="1" applyFont="1" applyFill="1" applyBorder="1" applyAlignment="1">
      <alignment horizontal="center" vertical="top" wrapText="1"/>
    </xf>
    <xf numFmtId="0" fontId="13" fillId="2" borderId="82" xfId="15" applyFont="1" applyFill="1" applyBorder="1" applyAlignment="1">
      <alignment horizontal="center" vertical="center" wrapText="1"/>
    </xf>
    <xf numFmtId="0" fontId="13" fillId="2" borderId="80" xfId="15" applyFont="1" applyFill="1" applyBorder="1" applyAlignment="1">
      <alignment horizontal="center" vertical="center" wrapText="1"/>
    </xf>
    <xf numFmtId="165" fontId="13" fillId="2" borderId="19" xfId="15" applyNumberFormat="1" applyFont="1" applyFill="1" applyBorder="1" applyAlignment="1">
      <alignment horizontal="center" vertical="center"/>
    </xf>
    <xf numFmtId="165" fontId="13" fillId="2" borderId="18" xfId="15" applyNumberFormat="1" applyFont="1" applyFill="1" applyBorder="1" applyAlignment="1">
      <alignment horizontal="center" vertical="center"/>
    </xf>
    <xf numFmtId="165" fontId="13" fillId="2" borderId="37" xfId="15" applyNumberFormat="1" applyFont="1" applyFill="1" applyBorder="1" applyAlignment="1">
      <alignment horizontal="center" vertical="center"/>
    </xf>
    <xf numFmtId="0" fontId="13" fillId="2" borderId="75" xfId="15" applyFont="1" applyFill="1" applyBorder="1" applyAlignment="1">
      <alignment vertical="center" wrapText="1"/>
    </xf>
    <xf numFmtId="0" fontId="13" fillId="2" borderId="71" xfId="15" applyFont="1" applyFill="1" applyBorder="1" applyAlignment="1">
      <alignment vertical="center" wrapText="1"/>
    </xf>
    <xf numFmtId="0" fontId="13" fillId="2" borderId="66" xfId="15" applyFont="1" applyFill="1" applyBorder="1" applyAlignment="1">
      <alignment vertical="center" wrapText="1"/>
    </xf>
    <xf numFmtId="49" fontId="12" fillId="2" borderId="6" xfId="15" applyNumberFormat="1" applyFont="1" applyFill="1" applyBorder="1" applyAlignment="1">
      <alignment horizontal="center" vertical="top" wrapText="1"/>
    </xf>
    <xf numFmtId="49" fontId="12" fillId="2" borderId="13" xfId="15" applyNumberFormat="1" applyFont="1" applyFill="1" applyBorder="1" applyAlignment="1">
      <alignment horizontal="center" vertical="top" wrapText="1"/>
    </xf>
    <xf numFmtId="0" fontId="13" fillId="2" borderId="65" xfId="15" applyFont="1" applyFill="1" applyBorder="1" applyAlignment="1">
      <alignment horizontal="center" vertical="center" wrapText="1"/>
    </xf>
    <xf numFmtId="0" fontId="13" fillId="2" borderId="66" xfId="15" applyFont="1" applyFill="1" applyBorder="1" applyAlignment="1">
      <alignment horizontal="center" vertical="center" wrapText="1"/>
    </xf>
    <xf numFmtId="165" fontId="13" fillId="2" borderId="6" xfId="15" applyNumberFormat="1" applyFont="1" applyFill="1" applyBorder="1" applyAlignment="1">
      <alignment horizontal="center" vertical="center"/>
    </xf>
    <xf numFmtId="165" fontId="13" fillId="2" borderId="13" xfId="15" applyNumberFormat="1" applyFont="1" applyFill="1" applyBorder="1" applyAlignment="1">
      <alignment horizontal="center" vertical="center"/>
    </xf>
    <xf numFmtId="165" fontId="13" fillId="2" borderId="38" xfId="15" applyNumberFormat="1" applyFont="1" applyFill="1" applyBorder="1" applyAlignment="1">
      <alignment horizontal="center" vertical="center"/>
    </xf>
    <xf numFmtId="49" fontId="12" fillId="2" borderId="67" xfId="15" applyNumberFormat="1" applyFont="1" applyFill="1" applyBorder="1" applyAlignment="1">
      <alignment horizontal="center" vertical="top" wrapText="1"/>
    </xf>
    <xf numFmtId="49" fontId="12" fillId="2" borderId="68" xfId="15" applyNumberFormat="1" applyFont="1" applyFill="1" applyBorder="1" applyAlignment="1">
      <alignment horizontal="center" vertical="top" wrapText="1"/>
    </xf>
    <xf numFmtId="49" fontId="12" fillId="2" borderId="63" xfId="15" applyNumberFormat="1" applyFont="1" applyFill="1" applyBorder="1" applyAlignment="1">
      <alignment horizontal="center" vertical="top" wrapText="1"/>
    </xf>
    <xf numFmtId="49" fontId="12" fillId="2" borderId="64" xfId="15" applyNumberFormat="1" applyFont="1" applyFill="1" applyBorder="1" applyAlignment="1">
      <alignment horizontal="center" vertical="top" wrapText="1"/>
    </xf>
    <xf numFmtId="0" fontId="13" fillId="2" borderId="74" xfId="15" applyFont="1" applyFill="1" applyBorder="1" applyAlignment="1">
      <alignment vertical="center" wrapText="1"/>
    </xf>
    <xf numFmtId="0" fontId="13" fillId="2" borderId="69" xfId="15" applyFont="1" applyFill="1" applyBorder="1" applyAlignment="1">
      <alignment vertical="center" wrapText="1"/>
    </xf>
    <xf numFmtId="0" fontId="13" fillId="2" borderId="64" xfId="15" applyFont="1" applyFill="1" applyBorder="1" applyAlignment="1">
      <alignment vertical="center" wrapText="1"/>
    </xf>
    <xf numFmtId="165" fontId="13" fillId="2" borderId="67" xfId="15" applyNumberFormat="1" applyFont="1" applyFill="1" applyBorder="1" applyAlignment="1">
      <alignment horizontal="center" vertical="center" wrapText="1"/>
    </xf>
    <xf numFmtId="165" fontId="13" fillId="2" borderId="68" xfId="15" applyNumberFormat="1" applyFont="1" applyFill="1" applyBorder="1" applyAlignment="1">
      <alignment horizontal="center" vertical="center" wrapText="1"/>
    </xf>
    <xf numFmtId="165" fontId="13" fillId="2" borderId="6" xfId="15" applyNumberFormat="1" applyFont="1" applyFill="1" applyBorder="1" applyAlignment="1">
      <alignment horizontal="center" vertical="center" wrapText="1"/>
    </xf>
    <xf numFmtId="165" fontId="13" fillId="2" borderId="38" xfId="15" applyNumberFormat="1" applyFont="1" applyFill="1" applyBorder="1" applyAlignment="1">
      <alignment horizontal="center" vertical="center" wrapText="1"/>
    </xf>
    <xf numFmtId="0" fontId="13" fillId="2" borderId="40" xfId="15" applyFont="1" applyFill="1" applyBorder="1" applyAlignment="1">
      <alignment horizontal="left" vertical="top" wrapText="1"/>
    </xf>
    <xf numFmtId="0" fontId="13" fillId="2" borderId="10" xfId="15" applyFont="1" applyFill="1" applyBorder="1" applyAlignment="1">
      <alignment horizontal="left" vertical="top" wrapText="1"/>
    </xf>
    <xf numFmtId="0" fontId="13" fillId="2" borderId="13" xfId="15" applyFont="1" applyFill="1" applyBorder="1" applyAlignment="1">
      <alignment horizontal="left" vertical="top" wrapText="1"/>
    </xf>
    <xf numFmtId="0" fontId="13" fillId="2" borderId="65" xfId="15" applyFont="1" applyFill="1" applyBorder="1" applyAlignment="1">
      <alignment horizontal="center" vertical="center"/>
    </xf>
    <xf numFmtId="0" fontId="13" fillId="2" borderId="66" xfId="15" applyFont="1" applyFill="1" applyBorder="1" applyAlignment="1">
      <alignment horizontal="center" vertical="center"/>
    </xf>
    <xf numFmtId="165" fontId="13" fillId="2" borderId="65" xfId="15" applyNumberFormat="1" applyFont="1" applyFill="1" applyBorder="1" applyAlignment="1">
      <alignment horizontal="center" vertical="center"/>
    </xf>
    <xf numFmtId="165" fontId="13" fillId="2" borderId="66" xfId="15" applyNumberFormat="1" applyFont="1" applyFill="1" applyBorder="1" applyAlignment="1">
      <alignment horizontal="center" vertical="center"/>
    </xf>
    <xf numFmtId="165" fontId="13" fillId="2" borderId="67" xfId="15" applyNumberFormat="1" applyFont="1" applyFill="1" applyBorder="1" applyAlignment="1">
      <alignment horizontal="center" vertical="center"/>
    </xf>
    <xf numFmtId="165" fontId="13" fillId="2" borderId="73" xfId="15" applyNumberFormat="1" applyFont="1" applyFill="1" applyBorder="1" applyAlignment="1">
      <alignment horizontal="center" vertical="center"/>
    </xf>
    <xf numFmtId="0" fontId="12" fillId="0" borderId="40" xfId="15" applyFont="1" applyBorder="1" applyAlignment="1">
      <alignment horizontal="left" vertical="top" wrapText="1"/>
    </xf>
    <xf numFmtId="0" fontId="12" fillId="0" borderId="10" xfId="15" applyFont="1" applyBorder="1" applyAlignment="1">
      <alignment horizontal="left" vertical="top" wrapText="1"/>
    </xf>
    <xf numFmtId="0" fontId="12" fillId="0" borderId="13" xfId="15" applyFont="1" applyBorder="1" applyAlignment="1">
      <alignment horizontal="left" vertical="top" wrapText="1"/>
    </xf>
    <xf numFmtId="49" fontId="12" fillId="0" borderId="6" xfId="15" applyNumberFormat="1" applyFont="1" applyBorder="1" applyAlignment="1">
      <alignment horizontal="center" vertical="top" wrapText="1"/>
    </xf>
    <xf numFmtId="49" fontId="12" fillId="0" borderId="13" xfId="15" applyNumberFormat="1" applyFont="1" applyBorder="1" applyAlignment="1">
      <alignment horizontal="center" vertical="top" wrapText="1"/>
    </xf>
    <xf numFmtId="0" fontId="12" fillId="0" borderId="63" xfId="15" applyFont="1" applyBorder="1" applyAlignment="1">
      <alignment horizontal="center" vertical="top" wrapText="1"/>
    </xf>
    <xf numFmtId="0" fontId="12" fillId="0" borderId="64" xfId="15" applyFont="1" applyBorder="1" applyAlignment="1">
      <alignment horizontal="center" vertical="top" wrapText="1"/>
    </xf>
    <xf numFmtId="165" fontId="19" fillId="2" borderId="63" xfId="15" applyNumberFormat="1" applyFont="1" applyFill="1" applyBorder="1" applyAlignment="1">
      <alignment horizontal="center" vertical="center"/>
    </xf>
    <xf numFmtId="165" fontId="19" fillId="2" borderId="64" xfId="15" applyNumberFormat="1" applyFont="1" applyFill="1" applyBorder="1" applyAlignment="1">
      <alignment horizontal="center" vertical="center"/>
    </xf>
    <xf numFmtId="165" fontId="19" fillId="2" borderId="72" xfId="15" applyNumberFormat="1" applyFont="1" applyFill="1" applyBorder="1" applyAlignment="1">
      <alignment horizontal="center" vertical="center"/>
    </xf>
    <xf numFmtId="0" fontId="12" fillId="2" borderId="23" xfId="15" applyFont="1" applyFill="1" applyBorder="1" applyAlignment="1">
      <alignment horizontal="center" vertical="top" wrapText="1"/>
    </xf>
    <xf numFmtId="0" fontId="12" fillId="2" borderId="1" xfId="15" applyFont="1" applyFill="1" applyBorder="1" applyAlignment="1">
      <alignment horizontal="center" vertical="top" wrapText="1"/>
    </xf>
    <xf numFmtId="0" fontId="12" fillId="0" borderId="1" xfId="15" applyFont="1" applyBorder="1" applyAlignment="1">
      <alignment horizontal="center" vertical="top" wrapText="1"/>
    </xf>
    <xf numFmtId="0" fontId="12" fillId="0" borderId="6" xfId="15" applyFont="1" applyBorder="1" applyAlignment="1">
      <alignment horizontal="center" vertical="top" wrapText="1"/>
    </xf>
    <xf numFmtId="0" fontId="12" fillId="0" borderId="13" xfId="15" applyFont="1" applyBorder="1" applyAlignment="1">
      <alignment horizontal="center" vertical="top" wrapText="1"/>
    </xf>
    <xf numFmtId="0" fontId="12" fillId="0" borderId="22" xfId="15" applyFont="1" applyBorder="1" applyAlignment="1">
      <alignment horizontal="center" vertical="top" wrapText="1"/>
    </xf>
    <xf numFmtId="0" fontId="12" fillId="3" borderId="44" xfId="15" applyFont="1" applyFill="1" applyBorder="1" applyAlignment="1">
      <alignment horizontal="left" vertical="top" wrapText="1"/>
    </xf>
    <xf numFmtId="0" fontId="12" fillId="3" borderId="26" xfId="15" applyFont="1" applyFill="1" applyBorder="1" applyAlignment="1">
      <alignment horizontal="left" vertical="top" wrapText="1"/>
    </xf>
    <xf numFmtId="0" fontId="12" fillId="3" borderId="45" xfId="15" applyFont="1" applyFill="1" applyBorder="1" applyAlignment="1">
      <alignment horizontal="left" vertical="top" wrapText="1"/>
    </xf>
    <xf numFmtId="0" fontId="12" fillId="2" borderId="39" xfId="15" applyFont="1" applyFill="1" applyBorder="1" applyAlignment="1">
      <alignment horizontal="center" vertical="center" wrapText="1"/>
    </xf>
    <xf numFmtId="0" fontId="12" fillId="2" borderId="8" xfId="15" applyFont="1" applyFill="1" applyBorder="1" applyAlignment="1">
      <alignment horizontal="center" vertical="center" wrapText="1"/>
    </xf>
    <xf numFmtId="0" fontId="12" fillId="2" borderId="7" xfId="15" applyFont="1" applyFill="1" applyBorder="1" applyAlignment="1">
      <alignment horizontal="center" vertical="center" wrapText="1"/>
    </xf>
    <xf numFmtId="0" fontId="12" fillId="2" borderId="25" xfId="15" applyFont="1" applyFill="1" applyBorder="1" applyAlignment="1">
      <alignment horizontal="center" vertical="center" wrapText="1"/>
    </xf>
    <xf numFmtId="0" fontId="12" fillId="2" borderId="9" xfId="15" applyFont="1" applyFill="1" applyBorder="1" applyAlignment="1">
      <alignment horizontal="center" vertical="center" wrapText="1"/>
    </xf>
    <xf numFmtId="0" fontId="12" fillId="2" borderId="12" xfId="15" applyFont="1" applyFill="1" applyBorder="1" applyAlignment="1">
      <alignment horizontal="center" vertical="center" wrapText="1"/>
    </xf>
    <xf numFmtId="0" fontId="12" fillId="0" borderId="10" xfId="15" applyFont="1" applyBorder="1" applyAlignment="1">
      <alignment horizontal="center" vertical="top" wrapText="1"/>
    </xf>
    <xf numFmtId="0" fontId="12" fillId="0" borderId="2" xfId="15" applyFont="1" applyBorder="1" applyAlignment="1">
      <alignment horizontal="center" vertical="center" wrapText="1"/>
    </xf>
    <xf numFmtId="0" fontId="12" fillId="0" borderId="7" xfId="15" applyFont="1" applyBorder="1" applyAlignment="1">
      <alignment horizontal="center" vertical="center" wrapText="1"/>
    </xf>
    <xf numFmtId="0" fontId="12" fillId="0" borderId="5" xfId="15" applyFont="1" applyBorder="1" applyAlignment="1">
      <alignment horizontal="center" vertical="center" wrapText="1"/>
    </xf>
    <xf numFmtId="0" fontId="12" fillId="0" borderId="12" xfId="15" applyFont="1" applyBorder="1" applyAlignment="1">
      <alignment horizontal="center" vertical="center" wrapText="1"/>
    </xf>
    <xf numFmtId="0" fontId="12" fillId="0" borderId="1" xfId="15" applyFont="1" applyBorder="1" applyAlignment="1">
      <alignment horizontal="center" vertical="center" wrapText="1"/>
    </xf>
    <xf numFmtId="0" fontId="12" fillId="0" borderId="22" xfId="15" applyFont="1" applyBorder="1" applyAlignment="1">
      <alignment horizontal="center" vertical="center" wrapText="1"/>
    </xf>
    <xf numFmtId="0" fontId="23" fillId="2" borderId="23" xfId="15" applyFont="1" applyFill="1" applyBorder="1" applyAlignment="1">
      <alignment horizontal="center" vertical="top" textRotation="90" wrapText="1"/>
    </xf>
    <xf numFmtId="0" fontId="25" fillId="2" borderId="6" xfId="15" applyFont="1" applyFill="1" applyBorder="1" applyAlignment="1">
      <alignment vertical="center" wrapText="1"/>
    </xf>
    <xf numFmtId="0" fontId="25" fillId="2" borderId="10" xfId="15" applyFont="1" applyFill="1" applyBorder="1" applyAlignment="1">
      <alignment vertical="center" wrapText="1"/>
    </xf>
    <xf numFmtId="0" fontId="25" fillId="2" borderId="13" xfId="15" applyFont="1" applyFill="1" applyBorder="1" applyAlignment="1">
      <alignment vertical="center" wrapText="1"/>
    </xf>
    <xf numFmtId="1" fontId="10" fillId="2" borderId="6" xfId="15" applyNumberFormat="1" applyFont="1" applyFill="1" applyBorder="1" applyAlignment="1">
      <alignment horizontal="center" vertical="center" wrapText="1"/>
    </xf>
    <xf numFmtId="1" fontId="10" fillId="2" borderId="10" xfId="15" applyNumberFormat="1" applyFont="1" applyFill="1" applyBorder="1" applyAlignment="1">
      <alignment horizontal="center" vertical="center" wrapText="1"/>
    </xf>
    <xf numFmtId="1" fontId="10" fillId="2" borderId="13" xfId="15" applyNumberFormat="1" applyFont="1" applyFill="1" applyBorder="1" applyAlignment="1">
      <alignment horizontal="center" vertical="center" wrapText="1"/>
    </xf>
    <xf numFmtId="0" fontId="25" fillId="2" borderId="6" xfId="15" applyFont="1" applyFill="1" applyBorder="1" applyAlignment="1">
      <alignment horizontal="left" vertical="center" wrapText="1"/>
    </xf>
    <xf numFmtId="0" fontId="25" fillId="2" borderId="38" xfId="15" applyFont="1" applyFill="1" applyBorder="1" applyAlignment="1">
      <alignment horizontal="left" vertical="center" wrapText="1"/>
    </xf>
    <xf numFmtId="165" fontId="10" fillId="2" borderId="6" xfId="15" applyNumberFormat="1" applyFont="1" applyFill="1" applyBorder="1" applyAlignment="1">
      <alignment horizontal="center" vertical="center" wrapText="1"/>
    </xf>
    <xf numFmtId="165" fontId="10" fillId="2" borderId="10" xfId="15" applyNumberFormat="1" applyFont="1" applyFill="1" applyBorder="1" applyAlignment="1">
      <alignment horizontal="center" vertical="center" wrapText="1"/>
    </xf>
    <xf numFmtId="165" fontId="10" fillId="2" borderId="13" xfId="15" applyNumberFormat="1" applyFont="1" applyFill="1" applyBorder="1" applyAlignment="1">
      <alignment horizontal="center" vertical="center" wrapText="1"/>
    </xf>
    <xf numFmtId="0" fontId="23" fillId="2" borderId="32" xfId="15" applyFont="1" applyFill="1" applyBorder="1" applyAlignment="1">
      <alignment horizontal="center" vertical="center" textRotation="90" wrapText="1"/>
    </xf>
    <xf numFmtId="0" fontId="23" fillId="2" borderId="43" xfId="15" applyFont="1" applyFill="1" applyBorder="1" applyAlignment="1">
      <alignment horizontal="center" vertical="center" textRotation="90" wrapText="1"/>
    </xf>
    <xf numFmtId="0" fontId="25" fillId="2" borderId="1" xfId="0" applyFont="1" applyFill="1" applyBorder="1" applyAlignment="1">
      <alignment horizontal="left" vertical="top" wrapText="1"/>
    </xf>
    <xf numFmtId="0" fontId="25" fillId="2" borderId="6" xfId="15" applyFont="1" applyFill="1" applyBorder="1" applyAlignment="1">
      <alignment horizontal="left" vertical="top" wrapText="1"/>
    </xf>
    <xf numFmtId="0" fontId="25" fillId="2" borderId="38" xfId="15" applyFont="1" applyFill="1" applyBorder="1" applyAlignment="1">
      <alignment horizontal="left" vertical="top" wrapText="1"/>
    </xf>
    <xf numFmtId="0" fontId="25" fillId="2" borderId="19" xfId="15" applyFont="1" applyFill="1" applyBorder="1" applyAlignment="1">
      <alignment vertical="top" wrapText="1"/>
    </xf>
    <xf numFmtId="0" fontId="25" fillId="2" borderId="20" xfId="15" applyFont="1" applyFill="1" applyBorder="1" applyAlignment="1">
      <alignment vertical="top" wrapText="1"/>
    </xf>
    <xf numFmtId="0" fontId="25" fillId="2" borderId="18" xfId="15" applyFont="1" applyFill="1" applyBorder="1" applyAlignment="1">
      <alignment vertical="top" wrapText="1"/>
    </xf>
    <xf numFmtId="1" fontId="10" fillId="2" borderId="19" xfId="15" applyNumberFormat="1" applyFont="1" applyFill="1" applyBorder="1" applyAlignment="1">
      <alignment horizontal="center" vertical="center" wrapText="1"/>
    </xf>
    <xf numFmtId="1" fontId="10" fillId="2" borderId="20" xfId="15" applyNumberFormat="1" applyFont="1" applyFill="1" applyBorder="1" applyAlignment="1">
      <alignment horizontal="center" vertical="center" wrapText="1"/>
    </xf>
    <xf numFmtId="0" fontId="25" fillId="2" borderId="19" xfId="15" applyFont="1" applyFill="1" applyBorder="1" applyAlignment="1">
      <alignment horizontal="left" vertical="center" wrapText="1"/>
    </xf>
    <xf numFmtId="0" fontId="25" fillId="2" borderId="37" xfId="15" applyFont="1" applyFill="1" applyBorder="1" applyAlignment="1">
      <alignment horizontal="left" vertical="center" wrapText="1"/>
    </xf>
    <xf numFmtId="0" fontId="25" fillId="2" borderId="10" xfId="15" applyFont="1" applyFill="1" applyBorder="1" applyAlignment="1">
      <alignment horizontal="left" vertical="center" wrapText="1"/>
    </xf>
    <xf numFmtId="0" fontId="25" fillId="2" borderId="13" xfId="15" applyFont="1" applyFill="1" applyBorder="1" applyAlignment="1">
      <alignment horizontal="left" vertical="center" wrapText="1"/>
    </xf>
    <xf numFmtId="1" fontId="25" fillId="2" borderId="6" xfId="15" applyNumberFormat="1" applyFont="1" applyFill="1" applyBorder="1" applyAlignment="1">
      <alignment horizontal="center" vertical="center" wrapText="1"/>
    </xf>
    <xf numFmtId="1" fontId="25" fillId="2" borderId="10" xfId="15" applyNumberFormat="1" applyFont="1" applyFill="1" applyBorder="1" applyAlignment="1">
      <alignment horizontal="center" vertical="center" wrapText="1"/>
    </xf>
    <xf numFmtId="1" fontId="25" fillId="2" borderId="13" xfId="15" applyNumberFormat="1" applyFont="1" applyFill="1" applyBorder="1" applyAlignment="1">
      <alignment horizontal="center" vertical="center" wrapText="1"/>
    </xf>
    <xf numFmtId="0" fontId="8" fillId="2" borderId="2" xfId="15" applyFont="1" applyFill="1" applyBorder="1" applyAlignment="1">
      <alignment horizontal="center" vertical="top" wrapText="1"/>
    </xf>
    <xf numFmtId="0" fontId="8" fillId="2" borderId="8" xfId="15" applyFont="1" applyFill="1" applyBorder="1" applyAlignment="1">
      <alignment horizontal="center" vertical="top" wrapText="1"/>
    </xf>
    <xf numFmtId="0" fontId="23" fillId="2" borderId="41" xfId="15" applyFont="1" applyFill="1" applyBorder="1" applyAlignment="1">
      <alignment horizontal="center" vertical="center" textRotation="90" wrapText="1"/>
    </xf>
    <xf numFmtId="0" fontId="10" fillId="2" borderId="6" xfId="15" applyFont="1" applyFill="1" applyBorder="1" applyAlignment="1">
      <alignment vertical="top" wrapText="1"/>
    </xf>
    <xf numFmtId="0" fontId="10" fillId="2" borderId="10" xfId="15" applyFont="1" applyFill="1" applyBorder="1" applyAlignment="1">
      <alignment vertical="top" wrapText="1"/>
    </xf>
    <xf numFmtId="0" fontId="10" fillId="2" borderId="13" xfId="15" applyFont="1" applyFill="1" applyBorder="1" applyAlignment="1">
      <alignment vertical="top" wrapText="1"/>
    </xf>
    <xf numFmtId="165" fontId="25" fillId="2" borderId="6" xfId="15" applyNumberFormat="1" applyFont="1" applyFill="1" applyBorder="1" applyAlignment="1">
      <alignment horizontal="center" vertical="center"/>
    </xf>
    <xf numFmtId="165" fontId="25" fillId="2" borderId="10" xfId="15" applyNumberFormat="1" applyFont="1" applyFill="1" applyBorder="1" applyAlignment="1">
      <alignment horizontal="center" vertical="center"/>
    </xf>
    <xf numFmtId="165" fontId="25" fillId="2" borderId="13" xfId="15" applyNumberFormat="1" applyFont="1" applyFill="1" applyBorder="1" applyAlignment="1">
      <alignment horizontal="center" vertical="center"/>
    </xf>
    <xf numFmtId="0" fontId="10" fillId="2" borderId="10" xfId="15" applyFont="1" applyFill="1" applyBorder="1" applyAlignment="1">
      <alignment horizontal="left" vertical="top" wrapText="1"/>
    </xf>
    <xf numFmtId="0" fontId="0" fillId="2" borderId="38" xfId="0" applyFill="1" applyBorder="1" applyAlignment="1">
      <alignment horizontal="left" vertical="top" wrapText="1"/>
    </xf>
    <xf numFmtId="0" fontId="25" fillId="2" borderId="6" xfId="15" applyFont="1" applyFill="1" applyBorder="1" applyAlignment="1">
      <alignment vertical="top" wrapText="1"/>
    </xf>
    <xf numFmtId="0" fontId="25" fillId="2" borderId="10" xfId="15" applyFont="1" applyFill="1" applyBorder="1" applyAlignment="1">
      <alignment vertical="top" wrapText="1"/>
    </xf>
    <xf numFmtId="0" fontId="25" fillId="2" borderId="13" xfId="15" applyFont="1" applyFill="1" applyBorder="1" applyAlignment="1">
      <alignment vertical="top" wrapText="1"/>
    </xf>
    <xf numFmtId="0" fontId="28" fillId="0" borderId="0" xfId="15" applyFont="1" applyAlignment="1">
      <alignment vertical="top" wrapText="1"/>
    </xf>
    <xf numFmtId="0" fontId="23" fillId="3" borderId="36" xfId="15" applyFont="1" applyFill="1" applyBorder="1" applyAlignment="1">
      <alignment vertical="top" wrapText="1"/>
    </xf>
    <xf numFmtId="0" fontId="23" fillId="3" borderId="35" xfId="15" applyFont="1" applyFill="1" applyBorder="1" applyAlignment="1">
      <alignment vertical="top" wrapText="1"/>
    </xf>
    <xf numFmtId="0" fontId="23" fillId="3" borderId="34" xfId="15" applyFont="1" applyFill="1" applyBorder="1" applyAlignment="1">
      <alignment vertical="top" wrapText="1"/>
    </xf>
    <xf numFmtId="0" fontId="23" fillId="0" borderId="23" xfId="15" applyFont="1" applyBorder="1" applyAlignment="1">
      <alignment horizontal="center" vertical="top" wrapText="1"/>
    </xf>
    <xf numFmtId="0" fontId="23" fillId="0" borderId="1" xfId="15" applyFont="1" applyBorder="1" applyAlignment="1">
      <alignment horizontal="center" vertical="top" wrapText="1"/>
    </xf>
    <xf numFmtId="0" fontId="8" fillId="0" borderId="3" xfId="15" applyFont="1" applyBorder="1" applyAlignment="1">
      <alignment horizontal="center" vertical="top" wrapText="1"/>
    </xf>
    <xf numFmtId="0" fontId="8" fillId="0" borderId="15" xfId="15" applyFont="1" applyBorder="1" applyAlignment="1">
      <alignment horizontal="center" vertical="top" wrapText="1"/>
    </xf>
    <xf numFmtId="0" fontId="23" fillId="0" borderId="6" xfId="15" applyFont="1" applyBorder="1" applyAlignment="1">
      <alignment horizontal="center" vertical="top" wrapText="1"/>
    </xf>
    <xf numFmtId="0" fontId="23" fillId="0" borderId="10" xfId="15" applyFont="1" applyBorder="1" applyAlignment="1">
      <alignment horizontal="center" vertical="top" wrapText="1"/>
    </xf>
    <xf numFmtId="0" fontId="23" fillId="0" borderId="38" xfId="15" applyFont="1" applyBorder="1" applyAlignment="1">
      <alignment horizontal="center" vertical="top" wrapText="1"/>
    </xf>
    <xf numFmtId="0" fontId="8" fillId="0" borderId="1" xfId="15" applyFont="1" applyBorder="1" applyAlignment="1">
      <alignment horizontal="center" vertical="top" wrapText="1"/>
    </xf>
    <xf numFmtId="0" fontId="8" fillId="0" borderId="22" xfId="15" applyFont="1" applyBorder="1" applyAlignment="1">
      <alignment horizontal="center" vertical="top" wrapText="1"/>
    </xf>
    <xf numFmtId="0" fontId="23" fillId="2" borderId="39" xfId="15" applyFont="1" applyFill="1" applyBorder="1" applyAlignment="1">
      <alignment horizontal="left" vertical="top" wrapText="1"/>
    </xf>
    <xf numFmtId="0" fontId="23" fillId="2" borderId="7" xfId="15" applyFont="1" applyFill="1" applyBorder="1" applyAlignment="1">
      <alignment horizontal="left" vertical="top" wrapText="1"/>
    </xf>
    <xf numFmtId="0" fontId="28" fillId="2" borderId="6" xfId="14" applyFont="1" applyFill="1" applyBorder="1" applyAlignment="1">
      <alignment horizontal="left" vertical="top" wrapText="1"/>
    </xf>
    <xf numFmtId="0" fontId="28" fillId="2" borderId="10" xfId="14" applyFont="1" applyFill="1" applyBorder="1" applyAlignment="1">
      <alignment horizontal="left" vertical="top" wrapText="1"/>
    </xf>
    <xf numFmtId="0" fontId="28" fillId="2" borderId="38" xfId="14" applyFont="1" applyFill="1" applyBorder="1" applyAlignment="1">
      <alignment horizontal="left" vertical="top" wrapText="1"/>
    </xf>
    <xf numFmtId="0" fontId="23" fillId="2" borderId="30" xfId="15" applyFont="1" applyFill="1" applyBorder="1" applyAlignment="1">
      <alignment vertical="top" wrapText="1"/>
    </xf>
    <xf numFmtId="0" fontId="23" fillId="2" borderId="17" xfId="15" applyFont="1" applyFill="1" applyBorder="1" applyAlignment="1">
      <alignment vertical="top" wrapText="1"/>
    </xf>
    <xf numFmtId="0" fontId="28" fillId="2" borderId="23" xfId="15" applyFont="1" applyFill="1" applyBorder="1" applyAlignment="1">
      <alignment horizontal="left" vertical="top" wrapText="1"/>
    </xf>
    <xf numFmtId="0" fontId="28" fillId="2" borderId="1" xfId="15" applyFont="1" applyFill="1" applyBorder="1" applyAlignment="1">
      <alignment horizontal="left" vertical="top" wrapText="1"/>
    </xf>
    <xf numFmtId="0" fontId="25" fillId="2" borderId="1" xfId="15" applyFont="1" applyFill="1" applyBorder="1" applyAlignment="1">
      <alignment horizontal="left" vertical="center"/>
    </xf>
    <xf numFmtId="0" fontId="28" fillId="2" borderId="30" xfId="15" applyFont="1" applyFill="1" applyBorder="1" applyAlignment="1">
      <alignment horizontal="left" vertical="top" wrapText="1"/>
    </xf>
    <xf numFmtId="0" fontId="28" fillId="2" borderId="17" xfId="15" applyFont="1" applyFill="1" applyBorder="1" applyAlignment="1">
      <alignment horizontal="left" vertical="top" wrapText="1"/>
    </xf>
    <xf numFmtId="0" fontId="25" fillId="2" borderId="17" xfId="15" applyFont="1" applyFill="1" applyBorder="1" applyAlignment="1">
      <alignment horizontal="left" vertical="center"/>
    </xf>
    <xf numFmtId="0" fontId="10" fillId="0" borderId="11" xfId="15" applyFont="1" applyBorder="1" applyAlignment="1">
      <alignment horizontal="right"/>
    </xf>
    <xf numFmtId="0" fontId="10" fillId="0" borderId="0" xfId="15" applyFont="1" applyAlignment="1">
      <alignment horizontal="right"/>
    </xf>
    <xf numFmtId="0" fontId="23" fillId="4" borderId="29" xfId="15" applyFont="1" applyFill="1" applyBorder="1" applyAlignment="1">
      <alignment horizontal="center" vertical="center"/>
    </xf>
    <xf numFmtId="0" fontId="23" fillId="4" borderId="28" xfId="15" applyFont="1" applyFill="1" applyBorder="1" applyAlignment="1">
      <alignment horizontal="center" vertical="center"/>
    </xf>
    <xf numFmtId="0" fontId="23" fillId="4" borderId="46" xfId="15" applyFont="1" applyFill="1" applyBorder="1" applyAlignment="1">
      <alignment horizontal="center" vertical="center"/>
    </xf>
    <xf numFmtId="0" fontId="65" fillId="4" borderId="25" xfId="15" applyFont="1" applyFill="1" applyBorder="1" applyAlignment="1">
      <alignment horizontal="center"/>
    </xf>
    <xf numFmtId="0" fontId="66" fillId="4" borderId="9" xfId="15" applyFont="1" applyFill="1" applyBorder="1" applyAlignment="1">
      <alignment horizontal="center"/>
    </xf>
    <xf numFmtId="0" fontId="66" fillId="4" borderId="54" xfId="15" applyFont="1" applyFill="1" applyBorder="1" applyAlignment="1">
      <alignment horizontal="center"/>
    </xf>
    <xf numFmtId="0" fontId="28" fillId="2" borderId="33" xfId="15" applyFont="1" applyFill="1" applyBorder="1" applyAlignment="1">
      <alignment horizontal="left" vertical="top" wrapText="1"/>
    </xf>
    <xf numFmtId="0" fontId="28" fillId="2" borderId="4" xfId="15" applyFont="1" applyFill="1" applyBorder="1" applyAlignment="1">
      <alignment horizontal="left" vertical="top" wrapText="1"/>
    </xf>
    <xf numFmtId="0" fontId="23" fillId="2" borderId="23" xfId="15" applyFont="1" applyFill="1" applyBorder="1" applyAlignment="1">
      <alignment vertical="top" wrapText="1"/>
    </xf>
    <xf numFmtId="0" fontId="23" fillId="2" borderId="1" xfId="15" applyFont="1" applyFill="1" applyBorder="1" applyAlignment="1">
      <alignment vertical="top" wrapText="1"/>
    </xf>
    <xf numFmtId="0" fontId="28" fillId="2" borderId="6" xfId="14" applyFont="1" applyFill="1" applyBorder="1" applyAlignment="1">
      <alignment horizontal="justify" vertical="top" wrapText="1"/>
    </xf>
    <xf numFmtId="0" fontId="28" fillId="2" borderId="10" xfId="14" applyFont="1" applyFill="1" applyBorder="1" applyAlignment="1">
      <alignment horizontal="justify" vertical="top" wrapText="1"/>
    </xf>
    <xf numFmtId="0" fontId="28" fillId="2" borderId="38" xfId="14" applyFont="1" applyFill="1" applyBorder="1" applyAlignment="1">
      <alignment horizontal="justify" vertical="top" wrapText="1"/>
    </xf>
    <xf numFmtId="0" fontId="34" fillId="0" borderId="21" xfId="15" applyFont="1" applyBorder="1" applyAlignment="1">
      <alignment horizontal="left" vertical="top" wrapText="1"/>
    </xf>
    <xf numFmtId="0" fontId="34" fillId="0" borderId="20" xfId="15" applyFont="1" applyBorder="1" applyAlignment="1">
      <alignment horizontal="left" vertical="top" wrapText="1"/>
    </xf>
    <xf numFmtId="0" fontId="34" fillId="0" borderId="37" xfId="15" applyFont="1" applyBorder="1" applyAlignment="1">
      <alignment horizontal="left" vertical="top" wrapText="1"/>
    </xf>
    <xf numFmtId="0" fontId="13" fillId="2" borderId="77" xfId="15" applyFont="1" applyFill="1" applyBorder="1" applyAlignment="1">
      <alignment horizontal="left" vertical="center" wrapText="1"/>
    </xf>
    <xf numFmtId="0" fontId="13" fillId="2" borderId="76" xfId="15" applyFont="1" applyFill="1" applyBorder="1" applyAlignment="1">
      <alignment horizontal="left" vertical="center" wrapText="1"/>
    </xf>
    <xf numFmtId="0" fontId="13" fillId="2" borderId="68" xfId="15" applyFont="1" applyFill="1" applyBorder="1" applyAlignment="1">
      <alignment horizontal="left" vertical="center" wrapText="1"/>
    </xf>
    <xf numFmtId="0" fontId="13" fillId="2" borderId="1" xfId="15" applyFont="1" applyFill="1" applyBorder="1" applyAlignment="1">
      <alignment horizontal="center" vertical="center" wrapText="1"/>
    </xf>
    <xf numFmtId="0" fontId="13" fillId="2" borderId="74" xfId="15" applyFont="1" applyFill="1" applyBorder="1" applyAlignment="1">
      <alignment horizontal="left" vertical="center" wrapText="1"/>
    </xf>
    <xf numFmtId="0" fontId="13" fillId="2" borderId="69" xfId="15" applyFont="1" applyFill="1" applyBorder="1" applyAlignment="1">
      <alignment horizontal="left" vertical="center" wrapText="1"/>
    </xf>
    <xf numFmtId="0" fontId="13" fillId="2" borderId="64" xfId="15" applyFont="1" applyFill="1" applyBorder="1" applyAlignment="1">
      <alignment horizontal="left" vertical="center" wrapText="1"/>
    </xf>
    <xf numFmtId="0" fontId="13" fillId="2" borderId="78" xfId="15" applyFont="1" applyFill="1" applyBorder="1" applyAlignment="1">
      <alignment vertical="center" wrapText="1"/>
    </xf>
    <xf numFmtId="0" fontId="13" fillId="2" borderId="79" xfId="15" applyFont="1" applyFill="1" applyBorder="1" applyAlignment="1">
      <alignment vertical="center" wrapText="1"/>
    </xf>
    <xf numFmtId="0" fontId="13" fillId="2" borderId="80" xfId="15" applyFont="1" applyFill="1" applyBorder="1" applyAlignment="1">
      <alignment vertical="center" wrapText="1"/>
    </xf>
    <xf numFmtId="0" fontId="13" fillId="2" borderId="17" xfId="15" applyFont="1" applyFill="1" applyBorder="1" applyAlignment="1">
      <alignment horizontal="center" vertical="center" wrapText="1"/>
    </xf>
    <xf numFmtId="0" fontId="19" fillId="2" borderId="75" xfId="15" applyFont="1" applyFill="1" applyBorder="1" applyAlignment="1">
      <alignment horizontal="left" vertical="top" wrapText="1"/>
    </xf>
    <xf numFmtId="0" fontId="19" fillId="2" borderId="71" xfId="15" applyFont="1" applyFill="1" applyBorder="1" applyAlignment="1">
      <alignment horizontal="left" vertical="top" wrapText="1"/>
    </xf>
    <xf numFmtId="0" fontId="19" fillId="2" borderId="66" xfId="15" applyFont="1" applyFill="1" applyBorder="1" applyAlignment="1">
      <alignment horizontal="left" vertical="top" wrapText="1"/>
    </xf>
    <xf numFmtId="0" fontId="12" fillId="2" borderId="1" xfId="15" applyFont="1" applyFill="1" applyBorder="1" applyAlignment="1">
      <alignment horizontal="center" vertical="center" wrapText="1"/>
    </xf>
    <xf numFmtId="0" fontId="13" fillId="2" borderId="6" xfId="15" applyFont="1" applyFill="1" applyBorder="1" applyAlignment="1">
      <alignment horizontal="center" vertical="center" wrapText="1"/>
    </xf>
    <xf numFmtId="0" fontId="13" fillId="2" borderId="13" xfId="15" applyFont="1" applyFill="1" applyBorder="1" applyAlignment="1">
      <alignment horizontal="center" vertical="center" wrapText="1"/>
    </xf>
    <xf numFmtId="0" fontId="12" fillId="2" borderId="40" xfId="15" applyFont="1" applyFill="1" applyBorder="1" applyAlignment="1">
      <alignment horizontal="left" vertical="top" wrapText="1"/>
    </xf>
    <xf numFmtId="0" fontId="12" fillId="2" borderId="10" xfId="15" applyFont="1" applyFill="1" applyBorder="1" applyAlignment="1">
      <alignment horizontal="left" vertical="top" wrapText="1"/>
    </xf>
    <xf numFmtId="0" fontId="12" fillId="2" borderId="13" xfId="15" applyFont="1" applyFill="1" applyBorder="1" applyAlignment="1">
      <alignment horizontal="left" vertical="top" wrapText="1"/>
    </xf>
    <xf numFmtId="0" fontId="13" fillId="2" borderId="74" xfId="15" applyFont="1" applyFill="1" applyBorder="1" applyAlignment="1">
      <alignment horizontal="left" vertical="top" wrapText="1"/>
    </xf>
    <xf numFmtId="0" fontId="13" fillId="2" borderId="69" xfId="15" applyFont="1" applyFill="1" applyBorder="1" applyAlignment="1">
      <alignment horizontal="left" vertical="top" wrapText="1"/>
    </xf>
    <xf numFmtId="0" fontId="13" fillId="2" borderId="64" xfId="15" applyFont="1" applyFill="1" applyBorder="1" applyAlignment="1">
      <alignment horizontal="left" vertical="top" wrapText="1"/>
    </xf>
    <xf numFmtId="49" fontId="13" fillId="2" borderId="77" xfId="0" applyNumberFormat="1" applyFont="1" applyFill="1" applyBorder="1" applyAlignment="1">
      <alignment horizontal="left" wrapText="1"/>
    </xf>
    <xf numFmtId="49" fontId="13" fillId="2" borderId="76" xfId="0" applyNumberFormat="1" applyFont="1" applyFill="1" applyBorder="1" applyAlignment="1">
      <alignment horizontal="left" wrapText="1"/>
    </xf>
    <xf numFmtId="49" fontId="13" fillId="2" borderId="68" xfId="0" applyNumberFormat="1" applyFont="1" applyFill="1" applyBorder="1" applyAlignment="1">
      <alignment horizontal="left" wrapText="1"/>
    </xf>
    <xf numFmtId="49" fontId="13" fillId="2" borderId="40" xfId="0" applyNumberFormat="1" applyFont="1" applyFill="1" applyBorder="1" applyAlignment="1">
      <alignment horizontal="left" wrapText="1"/>
    </xf>
    <xf numFmtId="49" fontId="13" fillId="2" borderId="10" xfId="0" applyNumberFormat="1" applyFont="1" applyFill="1" applyBorder="1" applyAlignment="1">
      <alignment horizontal="left" wrapText="1"/>
    </xf>
    <xf numFmtId="49" fontId="13" fillId="2" borderId="13" xfId="0" applyNumberFormat="1" applyFont="1" applyFill="1" applyBorder="1" applyAlignment="1">
      <alignment horizontal="left" wrapText="1"/>
    </xf>
    <xf numFmtId="0" fontId="12" fillId="2" borderId="6" xfId="15" applyFont="1" applyFill="1" applyBorder="1" applyAlignment="1">
      <alignment horizontal="center" vertical="top" wrapText="1"/>
    </xf>
    <xf numFmtId="0" fontId="12" fillId="2" borderId="13" xfId="15" applyFont="1" applyFill="1" applyBorder="1" applyAlignment="1">
      <alignment horizontal="center" vertical="top" wrapText="1"/>
    </xf>
    <xf numFmtId="0" fontId="12" fillId="2" borderId="40" xfId="15" applyFont="1" applyFill="1" applyBorder="1" applyAlignment="1">
      <alignment horizontal="left" vertical="center"/>
    </xf>
    <xf numFmtId="0" fontId="12" fillId="2" borderId="10" xfId="15" applyFont="1" applyFill="1" applyBorder="1" applyAlignment="1">
      <alignment horizontal="left" vertical="center"/>
    </xf>
    <xf numFmtId="0" fontId="12" fillId="2" borderId="13" xfId="15" applyFont="1" applyFill="1" applyBorder="1" applyAlignment="1">
      <alignment horizontal="left" vertical="center"/>
    </xf>
    <xf numFmtId="0" fontId="19" fillId="2" borderId="74" xfId="15" applyFont="1" applyFill="1" applyBorder="1" applyAlignment="1">
      <alignment horizontal="left" vertical="top" wrapText="1"/>
    </xf>
    <xf numFmtId="0" fontId="19" fillId="2" borderId="69" xfId="15" applyFont="1" applyFill="1" applyBorder="1" applyAlignment="1">
      <alignment horizontal="left" vertical="top" wrapText="1"/>
    </xf>
    <xf numFmtId="0" fontId="19" fillId="2" borderId="64" xfId="15" applyFont="1" applyFill="1" applyBorder="1" applyAlignment="1">
      <alignment horizontal="left" vertical="top" wrapText="1"/>
    </xf>
    <xf numFmtId="0" fontId="8" fillId="2" borderId="43" xfId="15" applyFont="1" applyFill="1" applyBorder="1" applyAlignment="1">
      <alignment horizontal="center" vertical="center" textRotation="90" wrapText="1"/>
    </xf>
    <xf numFmtId="0" fontId="8" fillId="3" borderId="44" xfId="15" applyFont="1" applyFill="1" applyBorder="1" applyAlignment="1">
      <alignment horizontal="center" vertical="top" wrapText="1"/>
    </xf>
    <xf numFmtId="0" fontId="8" fillId="3" borderId="26" xfId="15" applyFont="1" applyFill="1" applyBorder="1" applyAlignment="1">
      <alignment horizontal="center" vertical="top" wrapText="1"/>
    </xf>
    <xf numFmtId="0" fontId="8" fillId="3" borderId="45" xfId="15" applyFont="1" applyFill="1" applyBorder="1" applyAlignment="1">
      <alignment horizontal="center" vertical="top" wrapText="1"/>
    </xf>
    <xf numFmtId="0" fontId="12" fillId="2" borderId="10" xfId="15" applyFont="1" applyFill="1" applyBorder="1" applyAlignment="1">
      <alignment horizontal="center" vertical="top" wrapText="1"/>
    </xf>
    <xf numFmtId="0" fontId="12" fillId="2" borderId="3"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12" fillId="2" borderId="31" xfId="15" applyFont="1" applyFill="1" applyBorder="1" applyAlignment="1">
      <alignment horizontal="center" vertical="top" wrapText="1"/>
    </xf>
    <xf numFmtId="0" fontId="12" fillId="2" borderId="24" xfId="15" applyFont="1" applyFill="1" applyBorder="1" applyAlignment="1">
      <alignment horizontal="center" vertical="top" wrapText="1"/>
    </xf>
    <xf numFmtId="0" fontId="10" fillId="2" borderId="3" xfId="15" applyFont="1" applyFill="1" applyBorder="1" applyAlignment="1">
      <alignment horizontal="center" vertical="top" wrapText="1"/>
    </xf>
    <xf numFmtId="1" fontId="10" fillId="2" borderId="3" xfId="15" applyNumberFormat="1" applyFont="1" applyFill="1" applyBorder="1" applyAlignment="1">
      <alignment horizontal="center" vertical="top" wrapText="1"/>
    </xf>
    <xf numFmtId="1" fontId="10" fillId="2" borderId="4" xfId="15" applyNumberFormat="1" applyFont="1" applyFill="1" applyBorder="1" applyAlignment="1">
      <alignment horizontal="center" vertical="top" wrapText="1"/>
    </xf>
    <xf numFmtId="0" fontId="10" fillId="2" borderId="31" xfId="15" applyFont="1" applyFill="1" applyBorder="1" applyAlignment="1">
      <alignment horizontal="left" vertical="top" wrapText="1"/>
    </xf>
    <xf numFmtId="0" fontId="10" fillId="2" borderId="24" xfId="15" applyFont="1" applyFill="1" applyBorder="1" applyAlignment="1">
      <alignment horizontal="left" vertical="top" wrapText="1"/>
    </xf>
    <xf numFmtId="0" fontId="10" fillId="2" borderId="3" xfId="15" applyFont="1" applyFill="1" applyBorder="1" applyAlignment="1">
      <alignment horizontal="center" vertical="center" wrapText="1"/>
    </xf>
    <xf numFmtId="0" fontId="10" fillId="2" borderId="4" xfId="15" applyFont="1" applyFill="1" applyBorder="1" applyAlignment="1">
      <alignment horizontal="center" vertical="center" wrapText="1"/>
    </xf>
    <xf numFmtId="0" fontId="10" fillId="2" borderId="2" xfId="15" applyFont="1" applyFill="1" applyBorder="1" applyAlignment="1">
      <alignment horizontal="left" vertical="top" wrapText="1"/>
    </xf>
    <xf numFmtId="0" fontId="10" fillId="2" borderId="7" xfId="15" applyFont="1" applyFill="1" applyBorder="1" applyAlignment="1">
      <alignment horizontal="left" vertical="top" wrapText="1"/>
    </xf>
    <xf numFmtId="0" fontId="10" fillId="2" borderId="5" xfId="15" applyFont="1" applyFill="1" applyBorder="1" applyAlignment="1">
      <alignment horizontal="left" vertical="top" wrapText="1"/>
    </xf>
    <xf numFmtId="0" fontId="10" fillId="2" borderId="12" xfId="15" applyFont="1" applyFill="1" applyBorder="1" applyAlignment="1">
      <alignment horizontal="left" vertical="top" wrapText="1"/>
    </xf>
    <xf numFmtId="165" fontId="10" fillId="2" borderId="3" xfId="15" applyNumberFormat="1" applyFont="1" applyFill="1" applyBorder="1" applyAlignment="1">
      <alignment horizontal="center" vertical="top"/>
    </xf>
    <xf numFmtId="165" fontId="10" fillId="2" borderId="4" xfId="15" applyNumberFormat="1" applyFont="1" applyFill="1" applyBorder="1" applyAlignment="1">
      <alignment horizontal="center" vertical="top"/>
    </xf>
    <xf numFmtId="0" fontId="24" fillId="2" borderId="32" xfId="15" applyFont="1" applyFill="1" applyBorder="1" applyAlignment="1">
      <alignment horizontal="center" vertical="top"/>
    </xf>
    <xf numFmtId="0" fontId="24" fillId="2" borderId="33" xfId="15" applyFont="1" applyFill="1" applyBorder="1" applyAlignment="1">
      <alignment horizontal="center" vertical="top"/>
    </xf>
    <xf numFmtId="0" fontId="10" fillId="2" borderId="1" xfId="14" applyFont="1" applyFill="1" applyBorder="1" applyAlignment="1">
      <alignment vertical="top" wrapText="1"/>
    </xf>
    <xf numFmtId="0" fontId="10" fillId="2" borderId="22" xfId="14" applyFont="1" applyFill="1" applyBorder="1" applyAlignment="1">
      <alignment vertical="top" wrapText="1"/>
    </xf>
    <xf numFmtId="0" fontId="10" fillId="2" borderId="17" xfId="14" applyFont="1" applyFill="1" applyBorder="1" applyAlignment="1">
      <alignment vertical="top" wrapText="1"/>
    </xf>
    <xf numFmtId="0" fontId="10" fillId="2" borderId="16" xfId="14" applyFont="1" applyFill="1" applyBorder="1" applyAlignment="1">
      <alignment vertical="top" wrapText="1"/>
    </xf>
    <xf numFmtId="0" fontId="10" fillId="2" borderId="0" xfId="15" applyFont="1" applyFill="1" applyAlignment="1">
      <alignment vertical="top" wrapText="1"/>
    </xf>
    <xf numFmtId="0" fontId="36" fillId="0" borderId="0" xfId="15" applyFont="1" applyAlignment="1">
      <alignment horizontal="right"/>
    </xf>
    <xf numFmtId="0" fontId="18" fillId="4" borderId="25" xfId="15" applyFont="1" applyFill="1" applyBorder="1" applyAlignment="1">
      <alignment horizontal="center"/>
    </xf>
    <xf numFmtId="0" fontId="13" fillId="2" borderId="40" xfId="15" applyFont="1" applyFill="1" applyBorder="1" applyAlignment="1">
      <alignment horizontal="left" vertical="center"/>
    </xf>
    <xf numFmtId="0" fontId="13" fillId="2" borderId="10" xfId="15" applyFont="1" applyFill="1" applyBorder="1" applyAlignment="1">
      <alignment horizontal="left" vertical="center"/>
    </xf>
    <xf numFmtId="0" fontId="13" fillId="2" borderId="13" xfId="15" applyFont="1" applyFill="1" applyBorder="1" applyAlignment="1">
      <alignment horizontal="left" vertical="center"/>
    </xf>
    <xf numFmtId="0" fontId="10" fillId="2" borderId="48" xfId="15" applyFont="1" applyFill="1" applyBorder="1" applyAlignment="1">
      <alignment horizontal="center" vertical="top" wrapText="1"/>
    </xf>
    <xf numFmtId="0" fontId="12" fillId="2" borderId="40" xfId="15" applyFont="1" applyFill="1" applyBorder="1" applyAlignment="1">
      <alignment horizontal="center" vertical="top" wrapText="1"/>
    </xf>
    <xf numFmtId="0" fontId="13" fillId="2" borderId="6" xfId="15" applyFont="1" applyFill="1" applyBorder="1" applyAlignment="1">
      <alignment horizontal="center" vertical="top" wrapText="1"/>
    </xf>
    <xf numFmtId="0" fontId="13" fillId="2" borderId="13" xfId="15" applyFont="1" applyFill="1" applyBorder="1" applyAlignment="1">
      <alignment horizontal="center" vertical="top" wrapText="1"/>
    </xf>
    <xf numFmtId="0" fontId="13" fillId="2" borderId="19" xfId="15" applyFont="1" applyFill="1" applyBorder="1" applyAlignment="1">
      <alignment horizontal="center" vertical="center" wrapText="1"/>
    </xf>
    <xf numFmtId="0" fontId="13" fillId="2" borderId="18" xfId="15" applyFont="1" applyFill="1" applyBorder="1" applyAlignment="1">
      <alignment horizontal="center" vertical="center" wrapText="1"/>
    </xf>
    <xf numFmtId="0" fontId="12" fillId="3" borderId="44" xfId="15" applyFont="1" applyFill="1" applyBorder="1" applyAlignment="1">
      <alignment horizontal="center" vertical="top" wrapText="1"/>
    </xf>
    <xf numFmtId="0" fontId="12" fillId="3" borderId="26" xfId="15" applyFont="1" applyFill="1" applyBorder="1" applyAlignment="1">
      <alignment horizontal="center" vertical="top" wrapText="1"/>
    </xf>
    <xf numFmtId="0" fontId="12" fillId="3" borderId="45" xfId="15" applyFont="1" applyFill="1" applyBorder="1" applyAlignment="1">
      <alignment horizontal="center" vertical="top" wrapText="1"/>
    </xf>
    <xf numFmtId="0" fontId="8" fillId="2" borderId="40" xfId="15" applyFont="1" applyFill="1" applyBorder="1" applyAlignment="1">
      <alignment vertical="top" wrapText="1"/>
    </xf>
    <xf numFmtId="0" fontId="8" fillId="2" borderId="13" xfId="15" applyFont="1" applyFill="1" applyBorder="1" applyAlignment="1">
      <alignment vertical="top" wrapText="1"/>
    </xf>
    <xf numFmtId="0" fontId="10" fillId="2" borderId="81" xfId="15" applyFont="1" applyFill="1" applyBorder="1" applyAlignment="1">
      <alignment vertical="top" wrapText="1"/>
    </xf>
    <xf numFmtId="0" fontId="10" fillId="2" borderId="52" xfId="15" applyFont="1" applyFill="1" applyBorder="1" applyAlignment="1">
      <alignment vertical="top" wrapText="1"/>
    </xf>
    <xf numFmtId="0" fontId="8" fillId="2" borderId="7" xfId="15" applyFont="1" applyFill="1" applyBorder="1" applyAlignment="1">
      <alignment horizontal="center" vertical="top" wrapText="1"/>
    </xf>
    <xf numFmtId="0" fontId="8" fillId="2" borderId="21" xfId="15" applyFont="1" applyFill="1" applyBorder="1" applyAlignment="1">
      <alignment vertical="top" wrapText="1"/>
    </xf>
    <xf numFmtId="0" fontId="8" fillId="2" borderId="18" xfId="15" applyFont="1" applyFill="1" applyBorder="1" applyAlignment="1">
      <alignment vertical="top" wrapText="1"/>
    </xf>
    <xf numFmtId="0" fontId="10" fillId="2" borderId="19" xfId="14" applyFont="1" applyFill="1" applyBorder="1" applyAlignment="1">
      <alignment vertical="top" wrapText="1"/>
    </xf>
    <xf numFmtId="0" fontId="10" fillId="2" borderId="20" xfId="14" applyFont="1" applyFill="1" applyBorder="1" applyAlignment="1">
      <alignment vertical="top" wrapText="1"/>
    </xf>
    <xf numFmtId="0" fontId="10" fillId="2" borderId="37" xfId="14" applyFont="1" applyFill="1" applyBorder="1" applyAlignment="1">
      <alignment vertical="top" wrapText="1"/>
    </xf>
    <xf numFmtId="0" fontId="10" fillId="2" borderId="21" xfId="15" applyFont="1" applyFill="1" applyBorder="1" applyAlignment="1">
      <alignment horizontal="left" vertical="top" wrapText="1"/>
    </xf>
    <xf numFmtId="0" fontId="10" fillId="2" borderId="20" xfId="15" applyFont="1" applyFill="1" applyBorder="1" applyAlignment="1">
      <alignment horizontal="left" vertical="top" wrapText="1"/>
    </xf>
    <xf numFmtId="0" fontId="10" fillId="2" borderId="37" xfId="15" applyFont="1" applyFill="1" applyBorder="1" applyAlignment="1">
      <alignment horizontal="left" vertical="top" wrapText="1"/>
    </xf>
    <xf numFmtId="0" fontId="8" fillId="2" borderId="38" xfId="15" applyFont="1" applyFill="1" applyBorder="1" applyAlignment="1">
      <alignment horizontal="center" vertical="top" wrapText="1"/>
    </xf>
    <xf numFmtId="0" fontId="8" fillId="2" borderId="13" xfId="15" applyFont="1" applyFill="1" applyBorder="1" applyAlignment="1">
      <alignment horizontal="left" vertical="top" wrapText="1"/>
    </xf>
    <xf numFmtId="0" fontId="10" fillId="2" borderId="6" xfId="14" applyFont="1" applyFill="1" applyBorder="1" applyAlignment="1">
      <alignment vertical="top" wrapText="1"/>
    </xf>
    <xf numFmtId="0" fontId="10" fillId="2" borderId="10" xfId="14" applyFont="1" applyFill="1" applyBorder="1" applyAlignment="1">
      <alignment vertical="top" wrapText="1"/>
    </xf>
    <xf numFmtId="0" fontId="10" fillId="2" borderId="38" xfId="14" applyFont="1" applyFill="1" applyBorder="1" applyAlignment="1">
      <alignment vertical="top" wrapText="1"/>
    </xf>
    <xf numFmtId="0" fontId="10" fillId="2" borderId="40" xfId="15" applyFont="1" applyFill="1" applyBorder="1" applyAlignment="1">
      <alignment horizontal="left" vertical="top" wrapText="1"/>
    </xf>
    <xf numFmtId="0" fontId="10" fillId="2" borderId="18" xfId="15" applyFont="1" applyFill="1" applyBorder="1" applyAlignment="1">
      <alignment horizontal="left" vertical="top" wrapText="1"/>
    </xf>
    <xf numFmtId="0" fontId="10" fillId="2" borderId="19" xfId="15" applyFont="1" applyFill="1" applyBorder="1" applyAlignment="1">
      <alignment horizontal="left" vertical="top" wrapText="1"/>
    </xf>
    <xf numFmtId="0" fontId="65" fillId="4" borderId="9" xfId="15" applyFont="1" applyFill="1" applyBorder="1" applyAlignment="1">
      <alignment horizontal="center"/>
    </xf>
    <xf numFmtId="0" fontId="65" fillId="4" borderId="54" xfId="15" applyFont="1" applyFill="1" applyBorder="1" applyAlignment="1">
      <alignment horizontal="center"/>
    </xf>
    <xf numFmtId="0" fontId="10" fillId="2" borderId="25" xfId="15" applyFont="1" applyFill="1" applyBorder="1" applyAlignment="1">
      <alignment horizontal="left" vertical="top" wrapText="1"/>
    </xf>
    <xf numFmtId="0" fontId="10" fillId="2" borderId="9" xfId="15" applyFont="1" applyFill="1" applyBorder="1" applyAlignment="1">
      <alignment horizontal="left" vertical="top" wrapText="1"/>
    </xf>
    <xf numFmtId="0" fontId="12" fillId="2" borderId="30" xfId="0" applyFont="1" applyFill="1" applyBorder="1" applyAlignment="1">
      <alignment vertical="center" wrapText="1"/>
    </xf>
    <xf numFmtId="0" fontId="12" fillId="2" borderId="17" xfId="0" applyFont="1" applyFill="1" applyBorder="1" applyAlignment="1">
      <alignment vertical="center" wrapText="1"/>
    </xf>
    <xf numFmtId="0" fontId="13" fillId="0" borderId="19" xfId="19" applyFont="1" applyBorder="1" applyAlignment="1">
      <alignment vertical="center" wrapText="1"/>
    </xf>
    <xf numFmtId="0" fontId="13" fillId="0" borderId="20" xfId="19" applyFont="1" applyBorder="1" applyAlignment="1">
      <alignment vertical="center" wrapText="1"/>
    </xf>
    <xf numFmtId="0" fontId="13" fillId="0" borderId="37" xfId="19" applyFont="1" applyBorder="1" applyAlignment="1">
      <alignment vertical="center" wrapText="1"/>
    </xf>
    <xf numFmtId="0" fontId="13" fillId="2" borderId="20"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3" borderId="34" xfId="0" applyFont="1" applyFill="1" applyBorder="1" applyAlignment="1">
      <alignment horizontal="left" vertical="center" wrapText="1"/>
    </xf>
    <xf numFmtId="0" fontId="12" fillId="2" borderId="23" xfId="0" applyFont="1" applyFill="1" applyBorder="1" applyAlignment="1">
      <alignment vertical="center" wrapText="1"/>
    </xf>
    <xf numFmtId="0" fontId="12" fillId="2" borderId="1" xfId="0" applyFont="1" applyFill="1" applyBorder="1" applyAlignment="1">
      <alignment vertical="center" wrapText="1"/>
    </xf>
    <xf numFmtId="0" fontId="13" fillId="2" borderId="6" xfId="19" applyFont="1" applyFill="1" applyBorder="1" applyAlignment="1">
      <alignment horizontal="left" vertical="center" wrapText="1"/>
    </xf>
    <xf numFmtId="0" fontId="13" fillId="2" borderId="10" xfId="19" applyFont="1" applyFill="1" applyBorder="1" applyAlignment="1">
      <alignment horizontal="left" vertical="center" wrapText="1"/>
    </xf>
    <xf numFmtId="0" fontId="13" fillId="2" borderId="38" xfId="19"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3" fillId="2" borderId="6" xfId="19" applyFont="1" applyFill="1" applyBorder="1" applyAlignment="1">
      <alignment vertical="center" wrapText="1"/>
    </xf>
    <xf numFmtId="0" fontId="13" fillId="2" borderId="10" xfId="19" applyFont="1" applyFill="1" applyBorder="1" applyAlignment="1">
      <alignment vertical="center" wrapText="1"/>
    </xf>
    <xf numFmtId="0" fontId="13" fillId="2" borderId="38" xfId="19" applyFont="1" applyFill="1" applyBorder="1" applyAlignment="1">
      <alignment vertical="center" wrapText="1"/>
    </xf>
    <xf numFmtId="0" fontId="33" fillId="0" borderId="0" xfId="0" applyFont="1" applyAlignment="1">
      <alignment horizontal="right" vertical="center" wrapText="1"/>
    </xf>
    <xf numFmtId="0" fontId="33" fillId="0" borderId="0" xfId="0" applyFont="1" applyAlignment="1">
      <alignment horizontal="right" vertical="center"/>
    </xf>
    <xf numFmtId="0" fontId="33" fillId="0" borderId="48" xfId="0" applyFont="1" applyBorder="1" applyAlignment="1">
      <alignment horizontal="right" vertical="center"/>
    </xf>
    <xf numFmtId="0" fontId="12" fillId="4" borderId="29"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46" xfId="0" applyFont="1" applyFill="1" applyBorder="1" applyAlignment="1">
      <alignment horizontal="center" vertical="center"/>
    </xf>
    <xf numFmtId="0" fontId="19" fillId="4" borderId="51" xfId="0" applyFont="1" applyFill="1" applyBorder="1" applyAlignment="1">
      <alignment horizontal="center" vertical="center"/>
    </xf>
    <xf numFmtId="0" fontId="32" fillId="4" borderId="0" xfId="0" applyFont="1" applyFill="1" applyAlignment="1">
      <alignment horizontal="center" vertical="center"/>
    </xf>
    <xf numFmtId="0" fontId="32" fillId="4" borderId="50" xfId="0" applyFont="1" applyFill="1" applyBorder="1" applyAlignment="1">
      <alignment horizontal="center" vertical="center"/>
    </xf>
    <xf numFmtId="0" fontId="13" fillId="2" borderId="6" xfId="0" applyFont="1" applyFill="1" applyBorder="1" applyAlignment="1">
      <alignment vertical="center" wrapText="1"/>
    </xf>
    <xf numFmtId="0" fontId="13" fillId="2" borderId="13" xfId="0" applyFont="1" applyFill="1" applyBorder="1" applyAlignment="1">
      <alignment vertical="center" wrapText="1"/>
    </xf>
    <xf numFmtId="0" fontId="13" fillId="2" borderId="0" xfId="0" applyFont="1" applyFill="1" applyAlignment="1">
      <alignment vertical="center" wrapText="1"/>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2" fillId="2" borderId="1" xfId="0" applyFont="1" applyFill="1" applyBorder="1" applyAlignment="1">
      <alignment horizontal="center" vertical="center" wrapText="1"/>
    </xf>
    <xf numFmtId="0" fontId="12" fillId="0" borderId="15"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2"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33" xfId="0" applyFont="1" applyFill="1" applyBorder="1" applyAlignment="1">
      <alignment horizontal="center" vertical="center" textRotation="90" wrapTex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3" fillId="2" borderId="6"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2" fillId="3" borderId="44"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42" fillId="2" borderId="21"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42" fillId="2" borderId="18" xfId="0" applyFont="1" applyFill="1" applyBorder="1" applyAlignment="1">
      <alignment horizontal="left"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2" fillId="3" borderId="4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45" xfId="0" applyFont="1" applyFill="1" applyBorder="1" applyAlignment="1">
      <alignment horizontal="left" vertical="center" wrapText="1"/>
    </xf>
    <xf numFmtId="0" fontId="13" fillId="0" borderId="3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6" xfId="0" applyFont="1" applyBorder="1" applyAlignment="1">
      <alignment horizontal="left" vertical="center" wrapText="1"/>
    </xf>
    <xf numFmtId="0" fontId="13" fillId="0" borderId="52"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wrapText="1"/>
    </xf>
    <xf numFmtId="0" fontId="13" fillId="0" borderId="8" xfId="20" applyFont="1" applyBorder="1" applyAlignment="1">
      <alignment horizontal="center" vertical="top"/>
    </xf>
    <xf numFmtId="0" fontId="41" fillId="0" borderId="0" xfId="0" applyFont="1" applyAlignment="1">
      <alignment horizontal="left" vertical="center" wrapText="1"/>
    </xf>
    <xf numFmtId="0" fontId="38" fillId="2" borderId="40"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18" fillId="2" borderId="6" xfId="0" applyFont="1" applyFill="1" applyBorder="1" applyAlignment="1">
      <alignment horizontal="center" vertical="center" wrapText="1"/>
    </xf>
    <xf numFmtId="165" fontId="18" fillId="2" borderId="6" xfId="0" applyNumberFormat="1" applyFont="1" applyFill="1" applyBorder="1" applyAlignment="1">
      <alignment horizontal="center" vertical="center" wrapText="1"/>
    </xf>
    <xf numFmtId="165" fontId="18" fillId="2" borderId="13" xfId="0" applyNumberFormat="1" applyFont="1" applyFill="1" applyBorder="1" applyAlignment="1">
      <alignment horizontal="center" vertical="center" wrapText="1"/>
    </xf>
    <xf numFmtId="0" fontId="8" fillId="2" borderId="4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10" fillId="2" borderId="39" xfId="0" applyFont="1" applyFill="1" applyBorder="1" applyAlignment="1">
      <alignment horizontal="justify" vertical="center" wrapText="1"/>
    </xf>
    <xf numFmtId="0" fontId="10" fillId="2" borderId="8" xfId="0" applyFont="1" applyFill="1" applyBorder="1" applyAlignment="1">
      <alignment horizontal="justify" vertical="center" wrapText="1"/>
    </xf>
    <xf numFmtId="0" fontId="10" fillId="2" borderId="42" xfId="0" applyFont="1" applyFill="1" applyBorder="1" applyAlignment="1">
      <alignment horizontal="justify" vertical="center" wrapText="1"/>
    </xf>
    <xf numFmtId="0" fontId="10" fillId="2" borderId="47" xfId="0" applyFont="1" applyFill="1" applyBorder="1" applyAlignment="1">
      <alignment horizontal="justify" vertical="center" wrapText="1"/>
    </xf>
    <xf numFmtId="0" fontId="10" fillId="2" borderId="48" xfId="0" applyFont="1" applyFill="1" applyBorder="1" applyAlignment="1">
      <alignment horizontal="justify" vertical="center" wrapText="1"/>
    </xf>
    <xf numFmtId="0" fontId="10" fillId="2" borderId="49" xfId="0" applyFont="1" applyFill="1" applyBorder="1" applyAlignment="1">
      <alignment horizontal="justify" vertical="center" wrapText="1"/>
    </xf>
    <xf numFmtId="0" fontId="10" fillId="0" borderId="0" xfId="22" applyFont="1" applyAlignment="1">
      <alignment horizontal="center" vertical="top"/>
    </xf>
    <xf numFmtId="4" fontId="18" fillId="2" borderId="1" xfId="0" applyNumberFormat="1" applyFont="1" applyFill="1" applyBorder="1" applyAlignment="1">
      <alignment horizontal="center" vertical="center" wrapText="1"/>
    </xf>
    <xf numFmtId="4" fontId="18" fillId="2" borderId="22" xfId="0" applyNumberFormat="1" applyFont="1" applyFill="1" applyBorder="1" applyAlignment="1">
      <alignment horizontal="center" vertical="center" wrapText="1"/>
    </xf>
    <xf numFmtId="4" fontId="18" fillId="2" borderId="6" xfId="0" applyNumberFormat="1" applyFont="1" applyFill="1" applyBorder="1" applyAlignment="1">
      <alignment horizontal="center" vertical="center" wrapText="1"/>
    </xf>
    <xf numFmtId="4" fontId="18" fillId="2" borderId="10" xfId="0" applyNumberFormat="1" applyFont="1" applyFill="1" applyBorder="1" applyAlignment="1">
      <alignment horizontal="center" vertical="center" wrapText="1"/>
    </xf>
    <xf numFmtId="4" fontId="18" fillId="2" borderId="3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8" fillId="2" borderId="13" xfId="0" applyFont="1" applyFill="1" applyBorder="1" applyAlignment="1">
      <alignment horizontal="left" vertical="center" wrapText="1"/>
    </xf>
    <xf numFmtId="49" fontId="8" fillId="2" borderId="6"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165" fontId="8" fillId="2" borderId="13"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 fontId="12" fillId="2" borderId="22" xfId="0" applyNumberFormat="1" applyFont="1" applyFill="1" applyBorder="1" applyAlignment="1">
      <alignment horizontal="center" vertical="center" wrapText="1"/>
    </xf>
    <xf numFmtId="0" fontId="18" fillId="2" borderId="4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3"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2" borderId="4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165" fontId="10" fillId="0" borderId="6"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2" borderId="3" xfId="0" applyFont="1" applyFill="1" applyBorder="1" applyAlignment="1">
      <alignment horizontal="left" vertical="center" wrapText="1"/>
    </xf>
    <xf numFmtId="165" fontId="10" fillId="0" borderId="2"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3" fillId="3" borderId="44"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3" borderId="36"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7" xfId="0" applyFont="1" applyFill="1" applyBorder="1" applyAlignment="1">
      <alignment horizontal="left" vertical="center" wrapText="1"/>
    </xf>
    <xf numFmtId="49" fontId="10" fillId="2" borderId="19" xfId="0" applyNumberFormat="1" applyFont="1" applyFill="1" applyBorder="1" applyAlignment="1">
      <alignment horizontal="center" vertical="center" wrapText="1"/>
    </xf>
    <xf numFmtId="49" fontId="10" fillId="2" borderId="37" xfId="0" applyNumberFormat="1"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 xfId="0" applyFont="1" applyFill="1" applyBorder="1" applyAlignment="1">
      <alignment vertical="center" wrapText="1"/>
    </xf>
    <xf numFmtId="0" fontId="10" fillId="2" borderId="6"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38" xfId="0" applyFont="1" applyFill="1" applyBorder="1" applyAlignment="1">
      <alignment horizontal="left" vertical="center"/>
    </xf>
    <xf numFmtId="0" fontId="8" fillId="2" borderId="1" xfId="21" applyFont="1" applyFill="1" applyBorder="1" applyAlignment="1">
      <alignment horizontal="left" vertical="top" wrapText="1"/>
    </xf>
    <xf numFmtId="0" fontId="8" fillId="2" borderId="22" xfId="21" applyFont="1" applyFill="1" applyBorder="1" applyAlignment="1">
      <alignment horizontal="left" vertical="top" wrapText="1"/>
    </xf>
    <xf numFmtId="0" fontId="8" fillId="2" borderId="30" xfId="0" applyFont="1" applyFill="1" applyBorder="1" applyAlignment="1">
      <alignment vertical="center" wrapText="1"/>
    </xf>
    <xf numFmtId="0" fontId="8" fillId="2" borderId="17" xfId="0" applyFont="1" applyFill="1" applyBorder="1" applyAlignment="1">
      <alignment vertical="center" wrapText="1"/>
    </xf>
    <xf numFmtId="0" fontId="10" fillId="2" borderId="17" xfId="21" applyFont="1" applyFill="1" applyBorder="1" applyAlignment="1">
      <alignment horizontal="left" vertical="center" wrapText="1"/>
    </xf>
    <xf numFmtId="0" fontId="10" fillId="2" borderId="16" xfId="21" applyFont="1" applyFill="1" applyBorder="1" applyAlignment="1">
      <alignment horizontal="left" vertical="center" wrapText="1"/>
    </xf>
    <xf numFmtId="0" fontId="10" fillId="0" borderId="0" xfId="0" applyFont="1" applyAlignment="1">
      <alignment horizontal="center" vertical="center" wrapText="1"/>
    </xf>
    <xf numFmtId="0" fontId="10" fillId="2" borderId="23" xfId="0" applyFont="1" applyFill="1" applyBorder="1" applyAlignment="1">
      <alignment horizontal="left" vertical="center" wrapText="1"/>
    </xf>
    <xf numFmtId="49" fontId="10" fillId="2" borderId="3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2" xfId="0" applyFont="1" applyFill="1" applyBorder="1" applyAlignment="1">
      <alignment horizontal="center" vertical="center"/>
    </xf>
    <xf numFmtId="0" fontId="10" fillId="2" borderId="33" xfId="0" applyFont="1" applyFill="1" applyBorder="1" applyAlignment="1">
      <alignment horizontal="left" vertical="center" wrapText="1"/>
    </xf>
    <xf numFmtId="0" fontId="10" fillId="2" borderId="4" xfId="0" applyFont="1" applyFill="1" applyBorder="1" applyAlignment="1">
      <alignment horizontal="left" vertical="center" wrapText="1"/>
    </xf>
    <xf numFmtId="49" fontId="10" fillId="2" borderId="4"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8" fillId="0" borderId="6" xfId="0"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0" fontId="8" fillId="3" borderId="40"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13" fillId="2" borderId="39"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42" xfId="0" applyFont="1" applyFill="1" applyBorder="1" applyAlignment="1">
      <alignment horizontal="left" vertical="top" wrapText="1"/>
    </xf>
    <xf numFmtId="0" fontId="13" fillId="2" borderId="47" xfId="0" applyFont="1" applyFill="1" applyBorder="1" applyAlignment="1">
      <alignment horizontal="left" vertical="top" wrapText="1"/>
    </xf>
    <xf numFmtId="0" fontId="13" fillId="2" borderId="48" xfId="0" applyFont="1" applyFill="1" applyBorder="1" applyAlignment="1">
      <alignment horizontal="left" vertical="top" wrapText="1"/>
    </xf>
    <xf numFmtId="0" fontId="13" fillId="2" borderId="49" xfId="0" applyFont="1" applyFill="1" applyBorder="1" applyAlignment="1">
      <alignment horizontal="left" vertical="top" wrapText="1"/>
    </xf>
    <xf numFmtId="4" fontId="12" fillId="0" borderId="1"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165" fontId="8" fillId="0" borderId="6" xfId="0" applyNumberFormat="1" applyFont="1" applyBorder="1" applyAlignment="1">
      <alignment horizontal="center" vertical="center" wrapText="1"/>
    </xf>
    <xf numFmtId="165" fontId="8" fillId="0" borderId="13" xfId="0" applyNumberFormat="1" applyFont="1" applyBorder="1" applyAlignment="1">
      <alignment horizontal="center" vertical="center" wrapText="1"/>
    </xf>
    <xf numFmtId="165" fontId="10" fillId="0" borderId="10" xfId="0" applyNumberFormat="1" applyFont="1" applyBorder="1" applyAlignment="1">
      <alignment horizontal="center" vertical="center" wrapText="1"/>
    </xf>
    <xf numFmtId="165" fontId="10" fillId="0" borderId="13"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7" xfId="0" applyFont="1" applyFill="1" applyBorder="1" applyAlignment="1">
      <alignment horizontal="left" vertical="center" wrapText="1"/>
    </xf>
    <xf numFmtId="165" fontId="10" fillId="0" borderId="8"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49" fontId="10" fillId="2" borderId="17"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0" fontId="9" fillId="4" borderId="25" xfId="0" applyFont="1" applyFill="1" applyBorder="1" applyAlignment="1">
      <alignment horizontal="center" vertical="center"/>
    </xf>
    <xf numFmtId="0" fontId="9" fillId="4" borderId="54" xfId="0" applyFont="1" applyFill="1" applyBorder="1" applyAlignment="1">
      <alignment horizontal="center" vertical="center"/>
    </xf>
    <xf numFmtId="0" fontId="18" fillId="0" borderId="13" xfId="0" applyFont="1" applyBorder="1" applyAlignment="1">
      <alignment horizontal="center" vertical="center" wrapText="1"/>
    </xf>
    <xf numFmtId="4" fontId="18" fillId="0" borderId="6"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18" fillId="0" borderId="38" xfId="0" applyNumberFormat="1" applyFont="1" applyBorder="1" applyAlignment="1">
      <alignment horizontal="center" vertical="center" wrapText="1"/>
    </xf>
    <xf numFmtId="0" fontId="18" fillId="2" borderId="21"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8" xfId="0" applyFont="1" applyFill="1" applyBorder="1" applyAlignment="1">
      <alignment horizontal="left" vertical="center" wrapText="1"/>
    </xf>
    <xf numFmtId="49" fontId="10" fillId="0" borderId="19"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165" fontId="18" fillId="2" borderId="19" xfId="0" applyNumberFormat="1" applyFont="1" applyFill="1" applyBorder="1" applyAlignment="1">
      <alignment horizontal="center" vertical="center" wrapText="1"/>
    </xf>
    <xf numFmtId="165" fontId="18" fillId="2" borderId="18" xfId="0" applyNumberFormat="1" applyFont="1" applyFill="1" applyBorder="1" applyAlignment="1">
      <alignment horizontal="center" vertical="center" wrapText="1"/>
    </xf>
    <xf numFmtId="165" fontId="18" fillId="2" borderId="19" xfId="0" applyNumberFormat="1" applyFont="1" applyFill="1" applyBorder="1" applyAlignment="1">
      <alignment horizontal="center" vertical="center"/>
    </xf>
    <xf numFmtId="165" fontId="18" fillId="2" borderId="18" xfId="0" applyNumberFormat="1" applyFont="1" applyFill="1" applyBorder="1" applyAlignment="1">
      <alignment horizontal="center" vertical="center"/>
    </xf>
    <xf numFmtId="165" fontId="18" fillId="0" borderId="17" xfId="0" applyNumberFormat="1" applyFont="1" applyBorder="1" applyAlignment="1">
      <alignment horizontal="center" vertical="center" wrapText="1"/>
    </xf>
    <xf numFmtId="165" fontId="18" fillId="0" borderId="16" xfId="0" applyNumberFormat="1" applyFont="1" applyBorder="1" applyAlignment="1">
      <alignment horizontal="center" vertical="center" wrapText="1"/>
    </xf>
    <xf numFmtId="0" fontId="8" fillId="3" borderId="44"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45" xfId="0" applyFont="1" applyFill="1" applyBorder="1" applyAlignment="1">
      <alignment horizontal="left" vertical="center" wrapText="1"/>
    </xf>
    <xf numFmtId="165" fontId="18" fillId="0" borderId="6" xfId="0" applyNumberFormat="1" applyFont="1" applyBorder="1" applyAlignment="1">
      <alignment horizontal="center" vertical="center" wrapText="1"/>
    </xf>
    <xf numFmtId="165" fontId="18" fillId="0" borderId="10" xfId="0" applyNumberFormat="1" applyFont="1" applyBorder="1" applyAlignment="1">
      <alignment horizontal="center" vertical="center" wrapText="1"/>
    </xf>
    <xf numFmtId="165" fontId="18" fillId="0" borderId="38"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22" xfId="0" applyNumberFormat="1" applyFont="1" applyBorder="1" applyAlignment="1">
      <alignment horizontal="center" vertical="center" wrapText="1"/>
    </xf>
    <xf numFmtId="165" fontId="10"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3" borderId="44"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22" xfId="0" applyFont="1" applyFill="1" applyBorder="1" applyAlignment="1">
      <alignment horizontal="left" vertical="center"/>
    </xf>
    <xf numFmtId="0" fontId="9" fillId="4" borderId="51" xfId="0" applyFont="1" applyFill="1" applyBorder="1" applyAlignment="1">
      <alignment horizontal="center" vertical="center"/>
    </xf>
    <xf numFmtId="0" fontId="9" fillId="4" borderId="0" xfId="0" applyFont="1" applyFill="1" applyAlignment="1">
      <alignment horizontal="center" vertical="center"/>
    </xf>
    <xf numFmtId="0" fontId="9" fillId="4" borderId="50" xfId="0" applyFont="1" applyFill="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vertical="center" wrapText="1"/>
    </xf>
    <xf numFmtId="0" fontId="24" fillId="0" borderId="32" xfId="0" applyFont="1" applyBorder="1" applyAlignment="1">
      <alignment horizontal="center" vertical="center" textRotation="90" wrapText="1"/>
    </xf>
    <xf numFmtId="0" fontId="24" fillId="0" borderId="33" xfId="0" applyFont="1" applyBorder="1" applyAlignment="1">
      <alignment horizontal="center" vertical="center" textRotation="90" wrapText="1"/>
    </xf>
    <xf numFmtId="0" fontId="10" fillId="2" borderId="6" xfId="0" applyFont="1" applyFill="1" applyBorder="1" applyAlignment="1">
      <alignment vertical="center" wrapText="1"/>
    </xf>
    <xf numFmtId="0" fontId="31" fillId="0" borderId="13" xfId="0" applyFont="1" applyBorder="1" applyAlignment="1">
      <alignment vertical="center" wrapText="1"/>
    </xf>
    <xf numFmtId="0" fontId="8" fillId="0" borderId="40" xfId="0" applyFont="1" applyBorder="1" applyAlignment="1">
      <alignment horizontal="center" vertical="center" wrapText="1"/>
    </xf>
    <xf numFmtId="0" fontId="8" fillId="0" borderId="40" xfId="0" applyFont="1" applyBorder="1" applyAlignment="1">
      <alignment horizontal="left"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32" fillId="0" borderId="19" xfId="0" applyFont="1" applyBorder="1" applyAlignment="1">
      <alignment horizontal="center" vertical="center" wrapText="1"/>
    </xf>
    <xf numFmtId="0" fontId="32" fillId="0" borderId="18" xfId="0" applyFont="1" applyBorder="1" applyAlignment="1">
      <alignment horizontal="center" vertical="center" wrapText="1"/>
    </xf>
    <xf numFmtId="0" fontId="10" fillId="2" borderId="13" xfId="0" applyFont="1" applyFill="1" applyBorder="1" applyAlignment="1">
      <alignment vertical="center" wrapText="1"/>
    </xf>
    <xf numFmtId="0" fontId="10" fillId="2" borderId="19" xfId="0" applyFont="1" applyFill="1" applyBorder="1" applyAlignment="1">
      <alignment vertical="center" wrapText="1"/>
    </xf>
    <xf numFmtId="0" fontId="10" fillId="2" borderId="18" xfId="0" applyFont="1" applyFill="1" applyBorder="1" applyAlignment="1">
      <alignment vertical="center" wrapText="1"/>
    </xf>
    <xf numFmtId="0" fontId="10" fillId="0" borderId="21" xfId="0" applyFont="1" applyBorder="1" applyAlignment="1">
      <alignment horizontal="left" vertical="top" wrapText="1"/>
    </xf>
    <xf numFmtId="0" fontId="10" fillId="0" borderId="20" xfId="0" applyFont="1" applyBorder="1" applyAlignment="1">
      <alignment horizontal="left" vertical="top" wrapText="1"/>
    </xf>
    <xf numFmtId="0" fontId="10" fillId="0" borderId="37" xfId="0" applyFont="1" applyBorder="1" applyAlignment="1">
      <alignment horizontal="left" vertical="top" wrapText="1"/>
    </xf>
    <xf numFmtId="0" fontId="8" fillId="0" borderId="3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wrapText="1"/>
    </xf>
    <xf numFmtId="0" fontId="10" fillId="2" borderId="2" xfId="0" applyFont="1" applyFill="1" applyBorder="1" applyAlignment="1">
      <alignment vertical="center" wrapTex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8"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25" fillId="2" borderId="6" xfId="0" applyFont="1" applyFill="1" applyBorder="1" applyAlignment="1">
      <alignment vertical="top" wrapText="1"/>
    </xf>
    <xf numFmtId="0" fontId="25" fillId="2" borderId="10" xfId="0" applyFont="1" applyFill="1" applyBorder="1" applyAlignment="1">
      <alignment vertical="top" wrapText="1"/>
    </xf>
    <xf numFmtId="0" fontId="25" fillId="2" borderId="38" xfId="0" applyFont="1" applyFill="1" applyBorder="1" applyAlignment="1">
      <alignment vertical="top" wrapText="1"/>
    </xf>
    <xf numFmtId="0" fontId="8" fillId="2" borderId="39" xfId="0" applyFont="1" applyFill="1" applyBorder="1" applyAlignment="1">
      <alignment vertical="center" wrapText="1"/>
    </xf>
    <xf numFmtId="0" fontId="8" fillId="2" borderId="7" xfId="0" applyFont="1" applyFill="1" applyBorder="1" applyAlignment="1">
      <alignment vertical="center" wrapText="1"/>
    </xf>
    <xf numFmtId="0" fontId="10" fillId="2" borderId="10" xfId="0" applyFont="1" applyFill="1" applyBorder="1" applyAlignment="1">
      <alignment vertical="top" wrapText="1"/>
    </xf>
    <xf numFmtId="0" fontId="10" fillId="2" borderId="38" xfId="0" applyFont="1" applyFill="1" applyBorder="1" applyAlignment="1">
      <alignment vertical="top" wrapText="1"/>
    </xf>
    <xf numFmtId="0" fontId="8" fillId="2" borderId="6" xfId="0" applyFont="1" applyFill="1" applyBorder="1" applyAlignment="1">
      <alignment horizontal="center" vertical="center" wrapText="1"/>
    </xf>
    <xf numFmtId="0" fontId="25" fillId="2" borderId="19" xfId="0" applyFont="1" applyFill="1" applyBorder="1" applyAlignment="1">
      <alignment vertical="top" wrapText="1"/>
    </xf>
    <xf numFmtId="0" fontId="25" fillId="2" borderId="20" xfId="0" applyFont="1" applyFill="1" applyBorder="1" applyAlignment="1">
      <alignment vertical="top" wrapText="1"/>
    </xf>
    <xf numFmtId="0" fontId="25" fillId="2" borderId="37" xfId="0" applyFont="1" applyFill="1" applyBorder="1" applyAlignment="1">
      <alignment vertical="top" wrapText="1"/>
    </xf>
    <xf numFmtId="0" fontId="8" fillId="3" borderId="36" xfId="0" applyFont="1" applyFill="1" applyBorder="1" applyAlignment="1">
      <alignment vertical="center" wrapText="1"/>
    </xf>
    <xf numFmtId="0" fontId="8" fillId="3" borderId="35" xfId="0" applyFont="1" applyFill="1" applyBorder="1" applyAlignment="1">
      <alignment vertical="center" wrapText="1"/>
    </xf>
    <xf numFmtId="0" fontId="8" fillId="3" borderId="34" xfId="0" applyFont="1" applyFill="1" applyBorder="1" applyAlignment="1">
      <alignment vertical="center" wrapText="1"/>
    </xf>
    <xf numFmtId="0" fontId="10" fillId="0" borderId="17" xfId="21" applyFont="1" applyBorder="1" applyAlignment="1">
      <alignment vertical="center" wrapText="1"/>
    </xf>
    <xf numFmtId="0" fontId="10" fillId="0" borderId="16" xfId="21" applyFont="1" applyBorder="1" applyAlignment="1">
      <alignment vertical="center" wrapText="1"/>
    </xf>
    <xf numFmtId="0" fontId="10" fillId="2" borderId="1" xfId="21" applyFont="1" applyFill="1" applyBorder="1" applyAlignment="1">
      <alignment horizontal="left" vertical="center" wrapText="1"/>
    </xf>
    <xf numFmtId="0" fontId="10" fillId="2" borderId="22" xfId="21" applyFont="1" applyFill="1" applyBorder="1" applyAlignment="1">
      <alignment horizontal="left" vertical="center" wrapText="1"/>
    </xf>
    <xf numFmtId="0" fontId="10" fillId="2" borderId="1" xfId="21" applyFont="1" applyFill="1" applyBorder="1" applyAlignment="1">
      <alignment vertical="top" wrapText="1"/>
    </xf>
    <xf numFmtId="0" fontId="10" fillId="2" borderId="22" xfId="21" applyFont="1" applyFill="1" applyBorder="1" applyAlignment="1">
      <alignment vertical="top"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9" fontId="10" fillId="0" borderId="31" xfId="1" applyFont="1" applyFill="1" applyBorder="1" applyAlignment="1">
      <alignment horizontal="left" vertical="center" wrapText="1"/>
    </xf>
    <xf numFmtId="9" fontId="10" fillId="0" borderId="53" xfId="1" applyFont="1" applyFill="1" applyBorder="1" applyAlignment="1">
      <alignment horizontal="left" vertical="center" wrapText="1"/>
    </xf>
    <xf numFmtId="9" fontId="10" fillId="0" borderId="61" xfId="1" applyFont="1" applyFill="1" applyBorder="1" applyAlignment="1">
      <alignment horizontal="left" vertical="center" wrapText="1"/>
    </xf>
    <xf numFmtId="0" fontId="10" fillId="0" borderId="0" xfId="0" applyFont="1"/>
    <xf numFmtId="0" fontId="8" fillId="2" borderId="23" xfId="0" applyFont="1" applyFill="1" applyBorder="1" applyAlignment="1">
      <alignment horizontal="center" vertical="center" wrapText="1"/>
    </xf>
    <xf numFmtId="0" fontId="32" fillId="2" borderId="21" xfId="0" applyFont="1" applyFill="1" applyBorder="1" applyAlignment="1">
      <alignment horizontal="left" vertical="center" wrapText="1"/>
    </xf>
    <xf numFmtId="0" fontId="32" fillId="2" borderId="20" xfId="0" applyFont="1" applyFill="1" applyBorder="1" applyAlignment="1">
      <alignment horizontal="left" vertical="center" wrapText="1"/>
    </xf>
    <xf numFmtId="0" fontId="32" fillId="2" borderId="18"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3" fillId="0" borderId="30" xfId="0" applyFont="1" applyBorder="1" applyAlignment="1">
      <alignment vertical="top" wrapText="1"/>
    </xf>
    <xf numFmtId="0" fontId="12" fillId="0" borderId="17" xfId="0" applyFont="1" applyBorder="1" applyAlignment="1">
      <alignment vertical="top" wrapText="1"/>
    </xf>
    <xf numFmtId="0" fontId="12" fillId="0" borderId="16" xfId="0" applyFont="1" applyBorder="1" applyAlignment="1">
      <alignment vertical="top" wrapText="1"/>
    </xf>
    <xf numFmtId="0" fontId="10" fillId="0" borderId="0" xfId="0" applyFont="1" applyAlignment="1">
      <alignment horizontal="left"/>
    </xf>
    <xf numFmtId="0" fontId="8" fillId="3" borderId="44"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0" fillId="0" borderId="30"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10" fillId="2" borderId="20" xfId="0" applyFont="1" applyFill="1" applyBorder="1" applyAlignment="1">
      <alignment vertical="center" wrapText="1"/>
    </xf>
    <xf numFmtId="165" fontId="10" fillId="0" borderId="20" xfId="0" applyNumberFormat="1" applyFont="1" applyBorder="1" applyAlignment="1">
      <alignment horizontal="center" vertical="center" wrapText="1"/>
    </xf>
    <xf numFmtId="165" fontId="10" fillId="0" borderId="18" xfId="0" applyNumberFormat="1" applyFont="1" applyBorder="1" applyAlignment="1">
      <alignment horizontal="center" vertical="center" wrapText="1"/>
    </xf>
    <xf numFmtId="0" fontId="8" fillId="2" borderId="51" xfId="0" applyFont="1" applyFill="1" applyBorder="1" applyAlignment="1">
      <alignment horizontal="center" vertical="center" textRotation="90" wrapText="1"/>
    </xf>
    <xf numFmtId="0" fontId="8" fillId="2" borderId="0" xfId="0" applyFont="1" applyFill="1" applyAlignment="1">
      <alignment horizontal="center" vertical="center" textRotation="90" wrapText="1"/>
    </xf>
    <xf numFmtId="1" fontId="10" fillId="0" borderId="6"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0" fontId="13" fillId="0" borderId="8" xfId="22" applyFont="1" applyBorder="1" applyAlignment="1">
      <alignment horizontal="center" vertical="top"/>
    </xf>
    <xf numFmtId="0" fontId="13" fillId="0" borderId="0" xfId="22" applyFont="1" applyAlignment="1">
      <alignment horizontal="center" vertical="top"/>
    </xf>
    <xf numFmtId="0" fontId="10" fillId="0" borderId="39" xfId="0" applyFont="1" applyBorder="1" applyAlignment="1">
      <alignment horizontal="justify" vertical="top" wrapText="1"/>
    </xf>
    <xf numFmtId="0" fontId="10" fillId="0" borderId="8" xfId="0" applyFont="1" applyBorder="1" applyAlignment="1">
      <alignment horizontal="justify" vertical="top" wrapText="1"/>
    </xf>
    <xf numFmtId="0" fontId="10" fillId="0" borderId="42" xfId="0" applyFont="1" applyBorder="1" applyAlignment="1">
      <alignment horizontal="justify" vertical="top" wrapText="1"/>
    </xf>
    <xf numFmtId="0" fontId="10" fillId="0" borderId="47" xfId="0" applyFont="1" applyBorder="1" applyAlignment="1">
      <alignment horizontal="justify" vertical="top" wrapText="1"/>
    </xf>
    <xf numFmtId="0" fontId="10" fillId="0" borderId="48" xfId="0" applyFont="1" applyBorder="1" applyAlignment="1">
      <alignment horizontal="justify" vertical="top" wrapText="1"/>
    </xf>
    <xf numFmtId="0" fontId="10" fillId="0" borderId="49" xfId="0" applyFont="1" applyBorder="1" applyAlignment="1">
      <alignment horizontal="justify" vertical="top" wrapText="1"/>
    </xf>
    <xf numFmtId="0" fontId="12" fillId="0" borderId="0" xfId="22" applyFont="1"/>
    <xf numFmtId="2" fontId="8" fillId="2" borderId="6" xfId="0" applyNumberFormat="1" applyFont="1" applyFill="1" applyBorder="1" applyAlignment="1">
      <alignment horizontal="center" vertical="center" wrapText="1"/>
    </xf>
    <xf numFmtId="2" fontId="8" fillId="2" borderId="13" xfId="0" applyNumberFormat="1" applyFont="1" applyFill="1" applyBorder="1" applyAlignment="1">
      <alignment horizontal="center" vertical="center" wrapText="1"/>
    </xf>
    <xf numFmtId="2" fontId="8" fillId="0" borderId="6" xfId="0" applyNumberFormat="1" applyFont="1" applyBorder="1" applyAlignment="1">
      <alignment horizontal="center" vertical="center" wrapText="1"/>
    </xf>
    <xf numFmtId="2" fontId="8" fillId="0" borderId="10" xfId="0" applyNumberFormat="1" applyFont="1" applyBorder="1" applyAlignment="1">
      <alignment horizontal="center" vertical="center" wrapText="1"/>
    </xf>
    <xf numFmtId="2" fontId="8" fillId="0" borderId="38" xfId="0" applyNumberFormat="1" applyFont="1" applyBorder="1" applyAlignment="1">
      <alignment horizontal="center" vertical="center" wrapText="1"/>
    </xf>
    <xf numFmtId="0" fontId="18" fillId="0" borderId="40"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49" fontId="18" fillId="0" borderId="6"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18" fillId="0" borderId="18" xfId="0" applyFont="1" applyBorder="1" applyAlignment="1">
      <alignment horizontal="left" vertical="center" wrapText="1"/>
    </xf>
    <xf numFmtId="2" fontId="18" fillId="2" borderId="6" xfId="0" applyNumberFormat="1" applyFont="1" applyFill="1" applyBorder="1" applyAlignment="1">
      <alignment horizontal="center" vertical="center" wrapText="1"/>
    </xf>
    <xf numFmtId="2" fontId="18" fillId="2" borderId="13" xfId="0" applyNumberFormat="1" applyFont="1" applyFill="1" applyBorder="1" applyAlignment="1">
      <alignment horizontal="center" vertical="center" wrapText="1"/>
    </xf>
    <xf numFmtId="49" fontId="18" fillId="0" borderId="18" xfId="0" applyNumberFormat="1" applyFont="1" applyBorder="1" applyAlignment="1">
      <alignment horizontal="center" vertical="center" wrapText="1"/>
    </xf>
    <xf numFmtId="2" fontId="18" fillId="2" borderId="19" xfId="0" applyNumberFormat="1" applyFont="1" applyFill="1" applyBorder="1" applyAlignment="1">
      <alignment horizontal="center" vertical="center" wrapText="1"/>
    </xf>
    <xf numFmtId="2" fontId="18" fillId="2" borderId="18" xfId="0" applyNumberFormat="1" applyFont="1" applyFill="1" applyBorder="1" applyAlignment="1">
      <alignment horizontal="center" vertical="center" wrapText="1"/>
    </xf>
    <xf numFmtId="170" fontId="18" fillId="0" borderId="19" xfId="0" applyNumberFormat="1" applyFont="1" applyBorder="1" applyAlignment="1">
      <alignment horizontal="center" vertical="center" wrapText="1"/>
    </xf>
    <xf numFmtId="170" fontId="18" fillId="0" borderId="20" xfId="0" applyNumberFormat="1" applyFont="1" applyBorder="1" applyAlignment="1">
      <alignment horizontal="center" vertical="center" wrapText="1"/>
    </xf>
    <xf numFmtId="170" fontId="18" fillId="0" borderId="37" xfId="0" applyNumberFormat="1" applyFont="1" applyBorder="1" applyAlignment="1">
      <alignment horizontal="center" vertical="center" wrapText="1"/>
    </xf>
    <xf numFmtId="0" fontId="8" fillId="0" borderId="3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4" xfId="0" applyFont="1" applyBorder="1" applyAlignment="1">
      <alignment horizontal="center" vertical="center" wrapText="1"/>
    </xf>
    <xf numFmtId="1" fontId="10" fillId="2" borderId="2"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0" fontId="10" fillId="0" borderId="28" xfId="0" applyFont="1" applyBorder="1" applyAlignment="1">
      <alignment horizontal="center" vertical="center" wrapText="1"/>
    </xf>
    <xf numFmtId="0" fontId="30" fillId="4" borderId="0" xfId="0" applyFont="1" applyFill="1" applyAlignment="1">
      <alignment horizontal="center" vertical="center"/>
    </xf>
    <xf numFmtId="0" fontId="30" fillId="4" borderId="50" xfId="0" applyFont="1" applyFill="1" applyBorder="1" applyAlignment="1">
      <alignment horizontal="center" vertical="center"/>
    </xf>
    <xf numFmtId="0" fontId="10" fillId="0" borderId="6" xfId="0" applyFont="1" applyBorder="1" applyAlignment="1">
      <alignment vertical="top" wrapText="1"/>
    </xf>
    <xf numFmtId="0" fontId="10" fillId="0" borderId="10" xfId="0" applyFont="1" applyBorder="1" applyAlignment="1">
      <alignment vertical="top" wrapText="1"/>
    </xf>
    <xf numFmtId="0" fontId="10" fillId="0" borderId="38" xfId="0" applyFont="1" applyBorder="1" applyAlignment="1">
      <alignment vertical="top" wrapText="1"/>
    </xf>
    <xf numFmtId="0" fontId="10" fillId="0" borderId="27" xfId="0" applyFont="1" applyBorder="1" applyAlignment="1">
      <alignment vertical="top"/>
    </xf>
    <xf numFmtId="0" fontId="10" fillId="0" borderId="26" xfId="0" applyFont="1" applyBorder="1" applyAlignment="1">
      <alignment vertical="top"/>
    </xf>
    <xf numFmtId="0" fontId="10" fillId="0" borderId="45" xfId="0" applyFont="1" applyBorder="1" applyAlignment="1">
      <alignment vertical="top"/>
    </xf>
    <xf numFmtId="0" fontId="10" fillId="2" borderId="19" xfId="0" applyFont="1" applyFill="1" applyBorder="1" applyAlignment="1">
      <alignment vertical="top" wrapText="1"/>
    </xf>
    <xf numFmtId="0" fontId="10" fillId="2" borderId="20" xfId="0" applyFont="1" applyFill="1" applyBorder="1" applyAlignment="1">
      <alignment vertical="top" wrapText="1"/>
    </xf>
    <xf numFmtId="0" fontId="10" fillId="2" borderId="37" xfId="0" applyFont="1" applyFill="1" applyBorder="1" applyAlignment="1">
      <alignment vertical="top" wrapText="1"/>
    </xf>
    <xf numFmtId="0" fontId="18" fillId="0" borderId="6" xfId="0" applyFont="1" applyBorder="1" applyAlignment="1">
      <alignment horizontal="left" vertical="center" wrapText="1"/>
    </xf>
    <xf numFmtId="0" fontId="43" fillId="0" borderId="0" xfId="0" applyFont="1" applyAlignment="1">
      <alignment vertical="center" wrapText="1"/>
    </xf>
    <xf numFmtId="0" fontId="43" fillId="0" borderId="0" xfId="0" applyFont="1" applyAlignment="1">
      <alignment horizontal="left" vertical="center"/>
    </xf>
    <xf numFmtId="0" fontId="10" fillId="0" borderId="21" xfId="0" applyFont="1" applyBorder="1" applyAlignment="1">
      <alignment horizontal="left" vertical="center" wrapText="1"/>
    </xf>
    <xf numFmtId="0" fontId="10" fillId="0" borderId="20" xfId="0" applyFont="1" applyBorder="1" applyAlignment="1">
      <alignment horizontal="left" vertical="center" wrapText="1"/>
    </xf>
    <xf numFmtId="0" fontId="10" fillId="0" borderId="37" xfId="0" applyFont="1" applyBorder="1" applyAlignment="1">
      <alignment horizontal="left" vertical="center" wrapText="1"/>
    </xf>
    <xf numFmtId="0" fontId="43" fillId="0" borderId="0" xfId="0" applyFont="1" applyAlignment="1">
      <alignment horizontal="left" vertical="center" wrapText="1"/>
    </xf>
    <xf numFmtId="0" fontId="10" fillId="2" borderId="3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8" fillId="4" borderId="0" xfId="0" applyFont="1" applyFill="1" applyAlignment="1">
      <alignment horizontal="center" vertical="center"/>
    </xf>
    <xf numFmtId="0" fontId="18" fillId="4" borderId="50" xfId="0" applyFont="1" applyFill="1" applyBorder="1" applyAlignment="1">
      <alignment horizontal="center" vertical="center"/>
    </xf>
    <xf numFmtId="9" fontId="10" fillId="0" borderId="31" xfId="1" applyFont="1" applyBorder="1" applyAlignment="1">
      <alignment horizontal="left" vertical="top" wrapText="1"/>
    </xf>
    <xf numFmtId="9" fontId="10" fillId="0" borderId="24" xfId="1" applyFont="1" applyBorder="1" applyAlignment="1">
      <alignment horizontal="left" vertical="top" wrapText="1"/>
    </xf>
    <xf numFmtId="9" fontId="10" fillId="0" borderId="31" xfId="1" applyFont="1" applyBorder="1" applyAlignment="1">
      <alignment horizontal="left" vertical="center" wrapText="1"/>
    </xf>
    <xf numFmtId="9" fontId="10" fillId="0" borderId="24" xfId="1" applyFont="1" applyBorder="1" applyAlignment="1">
      <alignment horizontal="left" vertical="center" wrapText="1"/>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0" fillId="0" borderId="8" xfId="20" applyFont="1" applyBorder="1" applyAlignment="1">
      <alignment horizontal="center" vertical="top"/>
    </xf>
    <xf numFmtId="0" fontId="10" fillId="0" borderId="0" xfId="20" applyFont="1" applyAlignment="1">
      <alignment horizontal="left" vertical="top"/>
    </xf>
    <xf numFmtId="0" fontId="32" fillId="0" borderId="21" xfId="0" applyFont="1" applyBorder="1" applyAlignment="1">
      <alignment vertical="center" wrapText="1"/>
    </xf>
    <xf numFmtId="0" fontId="32" fillId="0" borderId="20" xfId="0" applyFont="1" applyBorder="1" applyAlignment="1">
      <alignment vertical="center" wrapText="1"/>
    </xf>
    <xf numFmtId="0" fontId="32" fillId="0" borderId="18" xfId="0" applyFont="1" applyBorder="1" applyAlignment="1">
      <alignment vertical="center" wrapText="1"/>
    </xf>
    <xf numFmtId="0" fontId="8" fillId="0" borderId="0" xfId="20" applyFont="1"/>
    <xf numFmtId="0" fontId="18" fillId="0" borderId="6" xfId="0" applyFont="1" applyBorder="1" applyAlignment="1">
      <alignment horizontal="center" vertical="center"/>
    </xf>
    <xf numFmtId="0" fontId="18" fillId="0" borderId="13" xfId="0" applyFont="1" applyBorder="1" applyAlignment="1">
      <alignment horizontal="center" vertical="center"/>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32" fillId="0" borderId="40" xfId="0" applyFont="1" applyBorder="1" applyAlignment="1">
      <alignment vertical="center" wrapText="1"/>
    </xf>
    <xf numFmtId="0" fontId="32" fillId="0" borderId="10" xfId="0" applyFont="1" applyBorder="1" applyAlignment="1">
      <alignment vertical="center" wrapText="1"/>
    </xf>
    <xf numFmtId="0" fontId="32" fillId="0" borderId="13" xfId="0" applyFont="1" applyBorder="1" applyAlignment="1">
      <alignment vertical="center" wrapText="1"/>
    </xf>
    <xf numFmtId="0" fontId="8" fillId="2" borderId="22" xfId="0" applyFont="1" applyFill="1" applyBorder="1" applyAlignment="1">
      <alignment horizontal="center" vertical="center" wrapText="1"/>
    </xf>
    <xf numFmtId="0" fontId="10" fillId="0" borderId="19" xfId="0" applyFont="1" applyBorder="1" applyAlignment="1">
      <alignment horizontal="lef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38" xfId="0" applyFont="1" applyBorder="1" applyAlignment="1">
      <alignment horizontal="left" vertical="top" wrapText="1"/>
    </xf>
    <xf numFmtId="0" fontId="18" fillId="4" borderId="51" xfId="0" applyFont="1" applyFill="1" applyBorder="1" applyAlignment="1">
      <alignment horizontal="center" vertical="center"/>
    </xf>
    <xf numFmtId="0" fontId="38" fillId="2" borderId="21" xfId="0" applyFont="1" applyFill="1" applyBorder="1" applyAlignment="1">
      <alignment horizontal="left" vertical="center" wrapText="1"/>
    </xf>
    <xf numFmtId="0" fontId="38" fillId="2" borderId="20" xfId="0" applyFont="1" applyFill="1" applyBorder="1" applyAlignment="1">
      <alignment horizontal="left" vertical="center" wrapText="1"/>
    </xf>
    <xf numFmtId="0" fontId="38" fillId="2" borderId="18" xfId="0" applyFont="1" applyFill="1" applyBorder="1" applyAlignment="1">
      <alignment horizontal="left" vertical="center" wrapText="1"/>
    </xf>
    <xf numFmtId="0" fontId="18" fillId="2" borderId="17" xfId="0" applyFont="1" applyFill="1" applyBorder="1" applyAlignment="1">
      <alignment horizontal="center" vertical="center" wrapText="1"/>
    </xf>
    <xf numFmtId="0" fontId="10" fillId="0" borderId="52" xfId="0" applyFont="1" applyBorder="1" applyAlignment="1">
      <alignment horizontal="center" vertical="center" wrapText="1"/>
    </xf>
    <xf numFmtId="0" fontId="8" fillId="3" borderId="29"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10" fillId="0" borderId="19" xfId="21" applyFont="1" applyBorder="1" applyAlignment="1">
      <alignment vertical="center" wrapText="1"/>
    </xf>
    <xf numFmtId="0" fontId="10" fillId="0" borderId="20" xfId="21" applyFont="1" applyBorder="1" applyAlignment="1">
      <alignment vertical="center" wrapText="1"/>
    </xf>
    <xf numFmtId="0" fontId="10" fillId="0" borderId="37" xfId="21" applyFont="1" applyBorder="1" applyAlignment="1">
      <alignment vertical="center" wrapText="1"/>
    </xf>
    <xf numFmtId="0" fontId="10" fillId="2" borderId="6" xfId="21" applyFont="1" applyFill="1" applyBorder="1" applyAlignment="1">
      <alignment horizontal="left" vertical="top" wrapText="1"/>
    </xf>
    <xf numFmtId="0" fontId="10" fillId="2" borderId="10" xfId="21" applyFont="1" applyFill="1" applyBorder="1" applyAlignment="1">
      <alignment horizontal="left" vertical="top" wrapText="1"/>
    </xf>
    <xf numFmtId="0" fontId="10" fillId="2" borderId="38" xfId="21" applyFont="1" applyFill="1" applyBorder="1" applyAlignment="1">
      <alignment horizontal="left" vertical="top" wrapText="1"/>
    </xf>
    <xf numFmtId="0" fontId="10" fillId="2" borderId="6" xfId="21" applyFont="1" applyFill="1" applyBorder="1" applyAlignment="1">
      <alignment vertical="top" wrapText="1"/>
    </xf>
    <xf numFmtId="0" fontId="10" fillId="2" borderId="10" xfId="21" applyFont="1" applyFill="1" applyBorder="1" applyAlignment="1">
      <alignment vertical="top" wrapText="1"/>
    </xf>
    <xf numFmtId="0" fontId="10" fillId="2" borderId="38" xfId="21" applyFont="1" applyFill="1" applyBorder="1" applyAlignment="1">
      <alignment vertical="top" wrapText="1"/>
    </xf>
    <xf numFmtId="0" fontId="32" fillId="2" borderId="40"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13" fillId="2" borderId="6" xfId="0" applyFont="1" applyFill="1" applyBorder="1" applyAlignment="1">
      <alignment vertical="top" wrapText="1"/>
    </xf>
    <xf numFmtId="0" fontId="13" fillId="2" borderId="13" xfId="0" applyFont="1" applyFill="1" applyBorder="1" applyAlignment="1">
      <alignment vertical="top" wrapText="1"/>
    </xf>
    <xf numFmtId="0" fontId="19" fillId="2" borderId="1" xfId="0" applyFont="1" applyFill="1" applyBorder="1" applyAlignment="1">
      <alignment horizontal="center" vertical="center" wrapText="1"/>
    </xf>
    <xf numFmtId="0" fontId="13" fillId="2" borderId="19" xfId="0" applyFont="1" applyFill="1" applyBorder="1" applyAlignment="1">
      <alignment horizontal="left" vertical="top" wrapText="1"/>
    </xf>
    <xf numFmtId="0" fontId="13" fillId="2" borderId="18" xfId="0" applyFont="1" applyFill="1" applyBorder="1" applyAlignment="1">
      <alignment horizontal="left" vertical="top" wrapText="1"/>
    </xf>
    <xf numFmtId="0" fontId="8" fillId="2" borderId="40" xfId="0" applyFont="1" applyFill="1" applyBorder="1" applyAlignment="1">
      <alignment vertical="center" wrapText="1"/>
    </xf>
    <xf numFmtId="0" fontId="8" fillId="2" borderId="13" xfId="0" applyFont="1" applyFill="1" applyBorder="1" applyAlignment="1">
      <alignment vertical="center" wrapText="1"/>
    </xf>
    <xf numFmtId="0" fontId="10" fillId="2" borderId="6" xfId="21" applyFont="1" applyFill="1" applyBorder="1" applyAlignment="1">
      <alignment horizontal="left" vertical="center" wrapText="1"/>
    </xf>
    <xf numFmtId="0" fontId="10" fillId="2" borderId="10" xfId="21" applyFont="1" applyFill="1" applyBorder="1" applyAlignment="1">
      <alignment horizontal="left" vertical="center" wrapText="1"/>
    </xf>
    <xf numFmtId="0" fontId="10" fillId="2" borderId="38" xfId="21" applyFont="1" applyFill="1" applyBorder="1" applyAlignment="1">
      <alignment horizontal="lef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10" fillId="2" borderId="4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8" fillId="4" borderId="25"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54" xfId="0" applyFont="1" applyFill="1" applyBorder="1" applyAlignment="1">
      <alignment horizontal="center" vertical="center"/>
    </xf>
    <xf numFmtId="0" fontId="12" fillId="2" borderId="40"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29" fillId="0" borderId="0" xfId="15" applyFont="1" applyAlignment="1">
      <alignment vertical="center" wrapText="1"/>
    </xf>
    <xf numFmtId="0" fontId="29" fillId="0" borderId="0" xfId="15" applyFont="1" applyAlignment="1">
      <alignment horizontal="left" vertical="center"/>
    </xf>
    <xf numFmtId="0" fontId="29" fillId="0" borderId="0" xfId="15" applyFont="1" applyAlignment="1">
      <alignment horizontal="left" vertical="center" wrapText="1"/>
    </xf>
    <xf numFmtId="0" fontId="24" fillId="0" borderId="0" xfId="15" applyFont="1"/>
    <xf numFmtId="0" fontId="25" fillId="0" borderId="0" xfId="15" applyFont="1"/>
    <xf numFmtId="0" fontId="10" fillId="0" borderId="8" xfId="23" applyFont="1" applyBorder="1" applyAlignment="1">
      <alignment horizontal="center" vertical="top"/>
    </xf>
    <xf numFmtId="0" fontId="10" fillId="0" borderId="0" xfId="23" applyFont="1" applyAlignment="1">
      <alignment horizontal="left" vertical="top"/>
    </xf>
    <xf numFmtId="0" fontId="25" fillId="0" borderId="0" xfId="15" applyFont="1" applyAlignment="1">
      <alignment horizontal="left"/>
    </xf>
    <xf numFmtId="0" fontId="8" fillId="2" borderId="6" xfId="15" applyFont="1" applyFill="1" applyBorder="1" applyAlignment="1">
      <alignment horizontal="center" vertical="center" wrapText="1"/>
    </xf>
    <xf numFmtId="0" fontId="8" fillId="2" borderId="13" xfId="15" applyFont="1" applyFill="1" applyBorder="1" applyAlignment="1">
      <alignment horizontal="center" vertical="center" wrapText="1"/>
    </xf>
    <xf numFmtId="0" fontId="10" fillId="0" borderId="23" xfId="15" applyFont="1" applyBorder="1" applyAlignment="1">
      <alignment horizontal="left" vertical="center" wrapText="1"/>
    </xf>
    <xf numFmtId="0" fontId="10" fillId="0" borderId="1" xfId="15" applyFont="1" applyBorder="1" applyAlignment="1">
      <alignment horizontal="left" vertical="center" wrapText="1"/>
    </xf>
    <xf numFmtId="0" fontId="10" fillId="0" borderId="6" xfId="23" applyFont="1" applyBorder="1" applyAlignment="1">
      <alignment horizontal="center" vertical="center"/>
    </xf>
    <xf numFmtId="0" fontId="10" fillId="0" borderId="13" xfId="23" applyFont="1" applyBorder="1" applyAlignment="1">
      <alignment horizontal="center" vertical="center"/>
    </xf>
    <xf numFmtId="0" fontId="10" fillId="0" borderId="0" xfId="15" applyFont="1" applyAlignment="1">
      <alignment horizontal="center" vertical="top" wrapText="1"/>
    </xf>
    <xf numFmtId="0" fontId="10" fillId="0" borderId="30" xfId="15" applyFont="1" applyBorder="1" applyAlignment="1">
      <alignment horizontal="left" vertical="center" wrapText="1"/>
    </xf>
    <xf numFmtId="0" fontId="10" fillId="0" borderId="17" xfId="15" applyFont="1" applyBorder="1" applyAlignment="1">
      <alignment horizontal="left" vertical="center" wrapText="1"/>
    </xf>
    <xf numFmtId="0" fontId="10" fillId="0" borderId="19" xfId="23" applyFont="1" applyBorder="1" applyAlignment="1">
      <alignment horizontal="center" vertical="center"/>
    </xf>
    <xf numFmtId="0" fontId="10" fillId="0" borderId="18" xfId="23" applyFont="1" applyBorder="1" applyAlignment="1">
      <alignment horizontal="center" vertical="center"/>
    </xf>
    <xf numFmtId="0" fontId="19" fillId="4" borderId="51" xfId="15" applyFont="1" applyFill="1" applyBorder="1" applyAlignment="1">
      <alignment horizontal="center"/>
    </xf>
    <xf numFmtId="0" fontId="18" fillId="4" borderId="0" xfId="15" applyFont="1" applyFill="1" applyAlignment="1">
      <alignment horizontal="center"/>
    </xf>
    <xf numFmtId="0" fontId="18" fillId="4" borderId="50" xfId="15" applyFont="1" applyFill="1" applyBorder="1" applyAlignment="1">
      <alignment horizontal="center"/>
    </xf>
    <xf numFmtId="0" fontId="10" fillId="2" borderId="10" xfId="15" applyFont="1" applyFill="1" applyBorder="1" applyAlignment="1">
      <alignment horizontal="left" vertical="center" wrapText="1"/>
    </xf>
    <xf numFmtId="0" fontId="10" fillId="2" borderId="1" xfId="24" applyFont="1" applyFill="1" applyBorder="1" applyAlignment="1">
      <alignment horizontal="left" vertical="top" wrapText="1"/>
    </xf>
    <xf numFmtId="0" fontId="10" fillId="2" borderId="22" xfId="24" applyFont="1" applyFill="1" applyBorder="1" applyAlignment="1">
      <alignment horizontal="left" vertical="top" wrapText="1"/>
    </xf>
    <xf numFmtId="0" fontId="10" fillId="2" borderId="1" xfId="24" applyFont="1" applyFill="1" applyBorder="1" applyAlignment="1">
      <alignment vertical="top" wrapText="1"/>
    </xf>
    <xf numFmtId="0" fontId="10" fillId="2" borderId="22" xfId="24" applyFont="1" applyFill="1" applyBorder="1" applyAlignment="1">
      <alignment vertical="top" wrapText="1"/>
    </xf>
    <xf numFmtId="0" fontId="10" fillId="0" borderId="17" xfId="24" applyFont="1" applyBorder="1" applyAlignment="1">
      <alignment vertical="top" wrapText="1"/>
    </xf>
    <xf numFmtId="0" fontId="10" fillId="0" borderId="16" xfId="24" applyFont="1" applyBorder="1" applyAlignment="1">
      <alignment vertical="top" wrapText="1"/>
    </xf>
    <xf numFmtId="0" fontId="24" fillId="0" borderId="32" xfId="15" applyFont="1" applyBorder="1" applyAlignment="1">
      <alignment horizontal="center" vertical="top"/>
    </xf>
    <xf numFmtId="0" fontId="24" fillId="0" borderId="33" xfId="15" applyFont="1" applyBorder="1" applyAlignment="1">
      <alignment horizontal="center" vertical="top"/>
    </xf>
    <xf numFmtId="0" fontId="10" fillId="0" borderId="4" xfId="15" applyFont="1" applyBorder="1" applyAlignment="1">
      <alignment horizontal="center" vertical="top" wrapText="1"/>
    </xf>
    <xf numFmtId="14" fontId="23" fillId="0" borderId="0" xfId="15" applyNumberFormat="1" applyFont="1" applyAlignment="1">
      <alignment horizontal="center"/>
    </xf>
    <xf numFmtId="9" fontId="10" fillId="0" borderId="31" xfId="16" applyFont="1" applyBorder="1" applyAlignment="1">
      <alignment horizontal="left" vertical="top" wrapText="1"/>
    </xf>
    <xf numFmtId="9" fontId="10" fillId="0" borderId="53" xfId="16" applyFont="1" applyBorder="1" applyAlignment="1">
      <alignment horizontal="left" vertical="top" wrapText="1"/>
    </xf>
    <xf numFmtId="9" fontId="10" fillId="0" borderId="61" xfId="16" applyFont="1" applyBorder="1" applyAlignment="1">
      <alignment horizontal="left" vertical="top" wrapText="1"/>
    </xf>
    <xf numFmtId="0" fontId="8" fillId="0" borderId="0" xfId="23" applyFont="1"/>
    <xf numFmtId="0" fontId="10" fillId="0" borderId="30" xfId="15" applyFont="1" applyBorder="1" applyAlignment="1">
      <alignment horizontal="left" vertical="top" wrapText="1"/>
    </xf>
    <xf numFmtId="0" fontId="8" fillId="0" borderId="17" xfId="15" applyFont="1" applyBorder="1" applyAlignment="1">
      <alignment horizontal="left" vertical="top" wrapText="1"/>
    </xf>
    <xf numFmtId="0" fontId="8" fillId="0" borderId="16" xfId="15" applyFont="1" applyBorder="1" applyAlignment="1">
      <alignment horizontal="left" vertical="top" wrapText="1"/>
    </xf>
    <xf numFmtId="0" fontId="46" fillId="2" borderId="58" xfId="15" applyFont="1" applyFill="1" applyBorder="1" applyAlignment="1">
      <alignment horizontal="center" vertical="top" wrapText="1"/>
    </xf>
    <xf numFmtId="0" fontId="46" fillId="2" borderId="24" xfId="15" applyFont="1" applyFill="1" applyBorder="1" applyAlignment="1">
      <alignment horizontal="center" vertical="top" wrapText="1"/>
    </xf>
    <xf numFmtId="0" fontId="46" fillId="2" borderId="6" xfId="15" applyFont="1" applyFill="1" applyBorder="1" applyAlignment="1">
      <alignment horizontal="center" vertical="top" wrapText="1"/>
    </xf>
    <xf numFmtId="0" fontId="46" fillId="2" borderId="13" xfId="15" applyFont="1" applyFill="1" applyBorder="1" applyAlignment="1">
      <alignment horizontal="center" vertical="top" wrapText="1"/>
    </xf>
    <xf numFmtId="0" fontId="46" fillId="3" borderId="25" xfId="15" applyFont="1" applyFill="1" applyBorder="1" applyAlignment="1">
      <alignment horizontal="left" vertical="top" wrapText="1"/>
    </xf>
    <xf numFmtId="0" fontId="46" fillId="3" borderId="9" xfId="15" applyFont="1" applyFill="1" applyBorder="1" applyAlignment="1">
      <alignment horizontal="left" vertical="top" wrapText="1"/>
    </xf>
    <xf numFmtId="0" fontId="46" fillId="3" borderId="54" xfId="15" applyFont="1" applyFill="1" applyBorder="1" applyAlignment="1">
      <alignment horizontal="left" vertical="top" wrapText="1"/>
    </xf>
    <xf numFmtId="0" fontId="34" fillId="0" borderId="30" xfId="15" applyFont="1" applyBorder="1" applyAlignment="1">
      <alignment horizontal="left" vertical="top" wrapText="1"/>
    </xf>
    <xf numFmtId="0" fontId="46" fillId="0" borderId="17" xfId="15" applyFont="1" applyBorder="1" applyAlignment="1">
      <alignment horizontal="left" vertical="top" wrapText="1"/>
    </xf>
    <xf numFmtId="0" fontId="46" fillId="0" borderId="16" xfId="15" applyFont="1" applyBorder="1" applyAlignment="1">
      <alignment horizontal="left" vertical="top" wrapText="1"/>
    </xf>
    <xf numFmtId="0" fontId="46" fillId="2" borderId="23" xfId="15" applyFont="1" applyFill="1" applyBorder="1" applyAlignment="1">
      <alignment horizontal="center" vertical="top" wrapText="1"/>
    </xf>
    <xf numFmtId="0" fontId="46" fillId="2" borderId="1" xfId="15" applyFont="1" applyFill="1" applyBorder="1" applyAlignment="1">
      <alignment horizontal="center" vertical="top" wrapText="1"/>
    </xf>
    <xf numFmtId="0" fontId="46" fillId="2" borderId="23" xfId="15" applyFont="1" applyFill="1" applyBorder="1" applyAlignment="1">
      <alignment horizontal="left" vertical="top" wrapText="1"/>
    </xf>
    <xf numFmtId="0" fontId="46" fillId="2" borderId="1" xfId="15" applyFont="1" applyFill="1" applyBorder="1" applyAlignment="1">
      <alignment horizontal="left" vertical="top" wrapText="1"/>
    </xf>
    <xf numFmtId="0" fontId="46" fillId="2" borderId="6" xfId="15" applyFont="1" applyFill="1" applyBorder="1" applyAlignment="1">
      <alignment horizontal="center" vertical="center" wrapText="1"/>
    </xf>
    <xf numFmtId="0" fontId="46" fillId="2" borderId="13" xfId="15" applyFont="1" applyFill="1" applyBorder="1" applyAlignment="1">
      <alignment horizontal="center" vertical="center" wrapText="1"/>
    </xf>
    <xf numFmtId="0" fontId="60" fillId="0" borderId="40" xfId="0" applyFont="1" applyBorder="1" applyAlignment="1">
      <alignment horizontal="left" vertical="center" wrapText="1"/>
    </xf>
    <xf numFmtId="0" fontId="60" fillId="0" borderId="10" xfId="0" applyFont="1" applyBorder="1" applyAlignment="1">
      <alignment horizontal="left" vertical="center" wrapText="1"/>
    </xf>
    <xf numFmtId="0" fontId="60" fillId="0" borderId="13" xfId="0" applyFont="1" applyBorder="1" applyAlignment="1">
      <alignment horizontal="left" vertical="center" wrapText="1"/>
    </xf>
    <xf numFmtId="0" fontId="62" fillId="0" borderId="6" xfId="0" applyFont="1" applyBorder="1" applyAlignment="1">
      <alignment horizontal="center" vertical="center" wrapText="1"/>
    </xf>
    <xf numFmtId="0" fontId="62" fillId="0" borderId="13" xfId="0" applyFont="1" applyBorder="1" applyAlignment="1">
      <alignment horizontal="center" vertical="center" wrapText="1"/>
    </xf>
    <xf numFmtId="0" fontId="34" fillId="0" borderId="51" xfId="15" applyFont="1" applyBorder="1" applyAlignment="1">
      <alignment horizontal="center" vertical="top" wrapText="1"/>
    </xf>
    <xf numFmtId="0" fontId="34" fillId="0" borderId="0" xfId="15" applyFont="1" applyAlignment="1">
      <alignment horizontal="center" vertical="top" wrapText="1"/>
    </xf>
    <xf numFmtId="0" fontId="34" fillId="0" borderId="50" xfId="15" applyFont="1" applyBorder="1" applyAlignment="1">
      <alignment horizontal="center" vertical="top" wrapText="1"/>
    </xf>
    <xf numFmtId="0" fontId="46" fillId="2" borderId="39" xfId="15" applyFont="1" applyFill="1" applyBorder="1" applyAlignment="1">
      <alignment horizontal="left" vertical="top" wrapText="1"/>
    </xf>
    <xf numFmtId="0" fontId="46" fillId="2" borderId="7" xfId="15" applyFont="1" applyFill="1" applyBorder="1" applyAlignment="1">
      <alignment horizontal="left" vertical="top" wrapText="1"/>
    </xf>
    <xf numFmtId="0" fontId="31" fillId="0" borderId="6" xfId="15" applyFont="1" applyBorder="1" applyAlignment="1">
      <alignment horizontal="left" vertical="top" wrapText="1"/>
    </xf>
    <xf numFmtId="0" fontId="31" fillId="0" borderId="10" xfId="15" applyFont="1" applyBorder="1" applyAlignment="1">
      <alignment horizontal="left" vertical="top" wrapText="1"/>
    </xf>
    <xf numFmtId="0" fontId="31" fillId="0" borderId="38" xfId="15" applyFont="1" applyBorder="1" applyAlignment="1">
      <alignment horizontal="left" vertical="top" wrapText="1"/>
    </xf>
    <xf numFmtId="0" fontId="46" fillId="3" borderId="29" xfId="15" applyFont="1" applyFill="1" applyBorder="1" applyAlignment="1">
      <alignment horizontal="left" vertical="top" wrapText="1"/>
    </xf>
    <xf numFmtId="0" fontId="46" fillId="3" borderId="28" xfId="15" applyFont="1" applyFill="1" applyBorder="1" applyAlignment="1">
      <alignment horizontal="left" vertical="top" wrapText="1"/>
    </xf>
    <xf numFmtId="0" fontId="46" fillId="3" borderId="46" xfId="15" applyFont="1" applyFill="1" applyBorder="1" applyAlignment="1">
      <alignment horizontal="left" vertical="top" wrapText="1"/>
    </xf>
    <xf numFmtId="0" fontId="34" fillId="2" borderId="0" xfId="15" applyFont="1" applyFill="1" applyAlignment="1">
      <alignment vertical="top" wrapText="1"/>
    </xf>
    <xf numFmtId="0" fontId="46" fillId="3" borderId="36" xfId="15" applyFont="1" applyFill="1" applyBorder="1" applyAlignment="1">
      <alignment horizontal="left" vertical="top" wrapText="1"/>
    </xf>
    <xf numFmtId="0" fontId="46" fillId="3" borderId="35" xfId="15" applyFont="1" applyFill="1" applyBorder="1" applyAlignment="1">
      <alignment horizontal="left" vertical="top" wrapText="1"/>
    </xf>
    <xf numFmtId="0" fontId="46" fillId="3" borderId="34" xfId="15" applyFont="1" applyFill="1" applyBorder="1" applyAlignment="1">
      <alignment horizontal="left" vertical="top" wrapText="1"/>
    </xf>
    <xf numFmtId="0" fontId="50" fillId="0" borderId="32" xfId="15" applyFont="1" applyBorder="1" applyAlignment="1">
      <alignment horizontal="center" vertical="top"/>
    </xf>
    <xf numFmtId="0" fontId="50" fillId="0" borderId="33" xfId="15" applyFont="1" applyBorder="1" applyAlignment="1">
      <alignment horizontal="center" vertical="top"/>
    </xf>
    <xf numFmtId="0" fontId="46" fillId="0" borderId="15" xfId="15" applyFont="1" applyBorder="1" applyAlignment="1">
      <alignment horizontal="center" vertical="top" wrapText="1"/>
    </xf>
    <xf numFmtId="0" fontId="34" fillId="0" borderId="4" xfId="15" applyFont="1" applyBorder="1" applyAlignment="1">
      <alignment horizontal="center" vertical="top" wrapText="1"/>
    </xf>
    <xf numFmtId="0" fontId="46" fillId="2" borderId="30" xfId="15" applyFont="1" applyFill="1" applyBorder="1" applyAlignment="1">
      <alignment vertical="top" wrapText="1"/>
    </xf>
    <xf numFmtId="0" fontId="46" fillId="2" borderId="17" xfId="15" applyFont="1" applyFill="1" applyBorder="1" applyAlignment="1">
      <alignment vertical="top" wrapText="1"/>
    </xf>
    <xf numFmtId="0" fontId="31" fillId="0" borderId="19" xfId="15" applyFont="1" applyBorder="1" applyAlignment="1">
      <alignment horizontal="left" vertical="top" wrapText="1"/>
    </xf>
    <xf numFmtId="0" fontId="31" fillId="0" borderId="20" xfId="15" applyFont="1" applyBorder="1" applyAlignment="1">
      <alignment horizontal="left" vertical="top" wrapText="1"/>
    </xf>
    <xf numFmtId="0" fontId="31" fillId="0" borderId="37" xfId="15" applyFont="1" applyBorder="1" applyAlignment="1">
      <alignment horizontal="left" vertical="top" wrapText="1"/>
    </xf>
    <xf numFmtId="0" fontId="46" fillId="0" borderId="1" xfId="15" applyFont="1" applyBorder="1" applyAlignment="1">
      <alignment horizontal="center" vertical="top" wrapText="1"/>
    </xf>
    <xf numFmtId="0" fontId="46" fillId="0" borderId="22" xfId="15" applyFont="1" applyBorder="1" applyAlignment="1">
      <alignment horizontal="center" vertical="top" wrapText="1"/>
    </xf>
    <xf numFmtId="0" fontId="34" fillId="2" borderId="17" xfId="15" applyFont="1" applyFill="1" applyBorder="1" applyAlignment="1">
      <alignment horizontal="left" vertical="center" wrapText="1"/>
    </xf>
    <xf numFmtId="0" fontId="34" fillId="2" borderId="1" xfId="15" applyFont="1" applyFill="1" applyBorder="1" applyAlignment="1">
      <alignment horizontal="left" vertical="top" wrapText="1"/>
    </xf>
    <xf numFmtId="0" fontId="46" fillId="2" borderId="23" xfId="15" applyFont="1" applyFill="1" applyBorder="1" applyAlignment="1">
      <alignment vertical="top" wrapText="1"/>
    </xf>
    <xf numFmtId="0" fontId="46" fillId="2" borderId="1" xfId="15" applyFont="1" applyFill="1" applyBorder="1" applyAlignment="1">
      <alignment vertical="top" wrapText="1"/>
    </xf>
    <xf numFmtId="0" fontId="34" fillId="2" borderId="1" xfId="15" applyFont="1" applyFill="1" applyBorder="1" applyAlignment="1">
      <alignment vertical="top" wrapText="1"/>
    </xf>
    <xf numFmtId="9" fontId="34" fillId="0" borderId="31" xfId="16" applyFont="1" applyBorder="1" applyAlignment="1">
      <alignment horizontal="left" vertical="top" wrapText="1"/>
    </xf>
    <xf numFmtId="9" fontId="34" fillId="0" borderId="53" xfId="16" applyFont="1" applyBorder="1" applyAlignment="1">
      <alignment horizontal="left" vertical="top" wrapText="1"/>
    </xf>
    <xf numFmtId="9" fontId="34" fillId="0" borderId="61" xfId="16" applyFont="1" applyBorder="1" applyAlignment="1">
      <alignment horizontal="left" vertical="top" wrapText="1"/>
    </xf>
    <xf numFmtId="0" fontId="46" fillId="4" borderId="29" xfId="15" applyFont="1" applyFill="1" applyBorder="1" applyAlignment="1">
      <alignment horizontal="center" vertical="center"/>
    </xf>
    <xf numFmtId="0" fontId="46" fillId="4" borderId="28" xfId="15" applyFont="1" applyFill="1" applyBorder="1" applyAlignment="1">
      <alignment horizontal="center" vertical="center"/>
    </xf>
    <xf numFmtId="0" fontId="46" fillId="4" borderId="46" xfId="15" applyFont="1" applyFill="1" applyBorder="1" applyAlignment="1">
      <alignment horizontal="center" vertical="center"/>
    </xf>
    <xf numFmtId="0" fontId="49" fillId="4" borderId="51" xfId="15" applyFont="1" applyFill="1" applyBorder="1" applyAlignment="1">
      <alignment horizontal="center"/>
    </xf>
    <xf numFmtId="0" fontId="47" fillId="4" borderId="0" xfId="15" applyFont="1" applyFill="1" applyAlignment="1">
      <alignment horizontal="center"/>
    </xf>
    <xf numFmtId="0" fontId="47" fillId="4" borderId="50" xfId="15" applyFont="1" applyFill="1" applyBorder="1" applyAlignment="1">
      <alignment horizontal="center"/>
    </xf>
    <xf numFmtId="0" fontId="34" fillId="2" borderId="36" xfId="15" applyFont="1" applyFill="1" applyBorder="1" applyAlignment="1">
      <alignment horizontal="left" vertical="top" wrapText="1"/>
    </xf>
    <xf numFmtId="0" fontId="34" fillId="2" borderId="35" xfId="15" applyFont="1" applyFill="1" applyBorder="1" applyAlignment="1">
      <alignment horizontal="left" vertical="top" wrapText="1"/>
    </xf>
    <xf numFmtId="0" fontId="34" fillId="2" borderId="26" xfId="15" applyFont="1" applyFill="1" applyBorder="1" applyAlignment="1">
      <alignment horizontal="left" vertical="top" wrapText="1"/>
    </xf>
    <xf numFmtId="0" fontId="34" fillId="2" borderId="23" xfId="15" applyFont="1" applyFill="1" applyBorder="1" applyAlignment="1">
      <alignment horizontal="left" vertical="top" wrapText="1"/>
    </xf>
    <xf numFmtId="0" fontId="34" fillId="2" borderId="10" xfId="15" applyFont="1" applyFill="1" applyBorder="1" applyAlignment="1">
      <alignment horizontal="left" vertical="center" wrapText="1"/>
    </xf>
    <xf numFmtId="0" fontId="34" fillId="2" borderId="30" xfId="15" applyFont="1" applyFill="1" applyBorder="1" applyAlignment="1">
      <alignment horizontal="left" vertical="top" wrapText="1"/>
    </xf>
    <xf numFmtId="0" fontId="34" fillId="2" borderId="17" xfId="15" applyFont="1" applyFill="1" applyBorder="1" applyAlignment="1">
      <alignment horizontal="left" vertical="top" wrapText="1"/>
    </xf>
    <xf numFmtId="0" fontId="34" fillId="2" borderId="20" xfId="15" applyFont="1" applyFill="1" applyBorder="1" applyAlignment="1">
      <alignment horizontal="left" vertical="top" wrapText="1"/>
    </xf>
    <xf numFmtId="0" fontId="46" fillId="2" borderId="29" xfId="15" applyFont="1" applyFill="1" applyBorder="1" applyAlignment="1">
      <alignment horizontal="center" vertical="center" wrapText="1"/>
    </xf>
    <xf numFmtId="0" fontId="46" fillId="2" borderId="28" xfId="15" applyFont="1" applyFill="1" applyBorder="1" applyAlignment="1">
      <alignment horizontal="center" vertical="center" wrapText="1"/>
    </xf>
    <xf numFmtId="0" fontId="46" fillId="2" borderId="56" xfId="15" applyFont="1" applyFill="1" applyBorder="1" applyAlignment="1">
      <alignment horizontal="center" vertical="center" wrapText="1"/>
    </xf>
    <xf numFmtId="0" fontId="46" fillId="2" borderId="25" xfId="15" applyFont="1" applyFill="1" applyBorder="1" applyAlignment="1">
      <alignment horizontal="center" vertical="center" wrapText="1"/>
    </xf>
    <xf numFmtId="0" fontId="46" fillId="2" borderId="9" xfId="15" applyFont="1" applyFill="1" applyBorder="1" applyAlignment="1">
      <alignment horizontal="center" vertical="center" wrapText="1"/>
    </xf>
    <xf numFmtId="0" fontId="46" fillId="2" borderId="12" xfId="15" applyFont="1" applyFill="1" applyBorder="1" applyAlignment="1">
      <alignment horizontal="center" vertical="center" wrapText="1"/>
    </xf>
    <xf numFmtId="0" fontId="46" fillId="2" borderId="27" xfId="15" applyFont="1" applyFill="1" applyBorder="1" applyAlignment="1">
      <alignment horizontal="center" vertical="top" wrapText="1"/>
    </xf>
    <xf numFmtId="0" fontId="46" fillId="2" borderId="26" xfId="15" applyFont="1" applyFill="1" applyBorder="1" applyAlignment="1">
      <alignment horizontal="center" vertical="top" wrapText="1"/>
    </xf>
    <xf numFmtId="0" fontId="46" fillId="2" borderId="55" xfId="15" applyFont="1" applyFill="1" applyBorder="1" applyAlignment="1">
      <alignment horizontal="center" vertical="top" wrapText="1"/>
    </xf>
    <xf numFmtId="0" fontId="46" fillId="2" borderId="57" xfId="15" applyFont="1" applyFill="1" applyBorder="1" applyAlignment="1">
      <alignment horizontal="center" vertical="top" wrapText="1"/>
    </xf>
    <xf numFmtId="0" fontId="46" fillId="2" borderId="4" xfId="15" applyFont="1" applyFill="1" applyBorder="1" applyAlignment="1">
      <alignment horizontal="center" vertical="top" wrapText="1"/>
    </xf>
    <xf numFmtId="0" fontId="46" fillId="2" borderId="32" xfId="15" applyFont="1" applyFill="1" applyBorder="1" applyAlignment="1">
      <alignment horizontal="center" vertical="center" textRotation="90" wrapText="1"/>
    </xf>
    <xf numFmtId="0" fontId="46" fillId="2" borderId="33" xfId="15" applyFont="1" applyFill="1" applyBorder="1" applyAlignment="1">
      <alignment horizontal="center" vertical="center" textRotation="90" wrapText="1"/>
    </xf>
    <xf numFmtId="0" fontId="10" fillId="0" borderId="0" xfId="23" applyFont="1" applyAlignment="1">
      <alignment horizontal="center" vertical="top"/>
    </xf>
    <xf numFmtId="0" fontId="38" fillId="0" borderId="40" xfId="0" applyFont="1" applyBorder="1" applyAlignment="1">
      <alignment horizontal="left" vertical="center" wrapText="1"/>
    </xf>
    <xf numFmtId="0" fontId="38" fillId="0" borderId="10" xfId="0" applyFont="1" applyBorder="1" applyAlignment="1">
      <alignment horizontal="left" vertical="center" wrapText="1"/>
    </xf>
    <xf numFmtId="0" fontId="38" fillId="0" borderId="1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3" xfId="0" applyFont="1" applyBorder="1" applyAlignment="1">
      <alignment horizontal="left" vertical="center" wrapText="1"/>
    </xf>
    <xf numFmtId="0" fontId="51" fillId="0" borderId="0" xfId="0" applyFont="1" applyAlignment="1">
      <alignment horizontal="center"/>
    </xf>
    <xf numFmtId="0" fontId="25" fillId="0" borderId="0" xfId="0" applyFont="1" applyAlignment="1">
      <alignment horizontal="right"/>
    </xf>
    <xf numFmtId="0" fontId="12" fillId="4" borderId="29" xfId="4" applyFont="1" applyFill="1" applyBorder="1" applyAlignment="1">
      <alignment horizontal="center" vertical="center"/>
    </xf>
    <xf numFmtId="0" fontId="12" fillId="4" borderId="28" xfId="4" applyFont="1" applyFill="1" applyBorder="1" applyAlignment="1">
      <alignment horizontal="center" vertical="center"/>
    </xf>
    <xf numFmtId="0" fontId="12" fillId="4" borderId="46" xfId="4" applyFont="1" applyFill="1" applyBorder="1" applyAlignment="1">
      <alignment horizontal="center" vertical="center"/>
    </xf>
    <xf numFmtId="0" fontId="45" fillId="4" borderId="51" xfId="0" applyFont="1" applyFill="1" applyBorder="1" applyAlignment="1">
      <alignment horizontal="center"/>
    </xf>
    <xf numFmtId="0" fontId="45" fillId="4" borderId="0" xfId="0" applyFont="1" applyFill="1" applyAlignment="1">
      <alignment horizontal="center"/>
    </xf>
    <xf numFmtId="0" fontId="45" fillId="4" borderId="50" xfId="0" applyFont="1" applyFill="1" applyBorder="1" applyAlignment="1">
      <alignment horizontal="center"/>
    </xf>
    <xf numFmtId="49" fontId="13" fillId="0" borderId="1" xfId="4" applyNumberFormat="1" applyFont="1" applyBorder="1" applyAlignment="1">
      <alignment horizontal="left" vertical="top" wrapText="1"/>
    </xf>
    <xf numFmtId="0" fontId="13" fillId="0" borderId="23" xfId="4" applyFont="1" applyBorder="1" applyAlignment="1">
      <alignment horizontal="left" vertical="center" wrapText="1"/>
    </xf>
    <xf numFmtId="0" fontId="13" fillId="0" borderId="1" xfId="4" applyFont="1" applyBorder="1" applyAlignment="1">
      <alignment horizontal="left" vertical="center" wrapText="1"/>
    </xf>
    <xf numFmtId="0" fontId="13" fillId="0" borderId="52" xfId="4" applyFont="1" applyBorder="1" applyAlignment="1">
      <alignment horizontal="center" vertical="center" wrapText="1"/>
    </xf>
    <xf numFmtId="0" fontId="13" fillId="0" borderId="30" xfId="4" applyFont="1" applyBorder="1" applyAlignment="1">
      <alignment horizontal="left" vertical="center" wrapText="1"/>
    </xf>
    <xf numFmtId="0" fontId="13" fillId="0" borderId="17" xfId="4" applyFont="1" applyBorder="1" applyAlignment="1">
      <alignment horizontal="left" vertical="center" wrapText="1"/>
    </xf>
    <xf numFmtId="49" fontId="13" fillId="0" borderId="17" xfId="4" applyNumberFormat="1" applyFont="1" applyBorder="1" applyAlignment="1">
      <alignment horizontal="left" vertical="top" wrapText="1"/>
    </xf>
    <xf numFmtId="0" fontId="25" fillId="3" borderId="44"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36" fillId="0" borderId="40" xfId="0" applyFont="1" applyBorder="1" applyAlignment="1">
      <alignment horizontal="left" vertical="top"/>
    </xf>
    <xf numFmtId="0" fontId="36" fillId="0" borderId="10" xfId="0" applyFont="1" applyBorder="1" applyAlignment="1">
      <alignment horizontal="left" vertical="top"/>
    </xf>
    <xf numFmtId="0" fontId="36" fillId="0" borderId="13" xfId="0" applyFont="1" applyBorder="1" applyAlignment="1">
      <alignment horizontal="left" vertical="top"/>
    </xf>
    <xf numFmtId="0" fontId="25" fillId="0" borderId="6" xfId="0" applyFont="1" applyBorder="1" applyAlignment="1">
      <alignment horizontal="left" vertical="top" wrapText="1"/>
    </xf>
    <xf numFmtId="0" fontId="25" fillId="0" borderId="10" xfId="0" applyFont="1" applyBorder="1" applyAlignment="1">
      <alignment horizontal="left" vertical="top" wrapText="1"/>
    </xf>
    <xf numFmtId="0" fontId="25" fillId="0" borderId="38" xfId="0" applyFont="1" applyBorder="1" applyAlignment="1">
      <alignment horizontal="left" vertical="top" wrapText="1"/>
    </xf>
    <xf numFmtId="0" fontId="36" fillId="0" borderId="40" xfId="0" applyFont="1" applyBorder="1" applyAlignment="1">
      <alignment horizontal="left" vertical="top" wrapText="1"/>
    </xf>
    <xf numFmtId="0" fontId="36" fillId="0" borderId="10" xfId="0" applyFont="1" applyBorder="1" applyAlignment="1">
      <alignment horizontal="left" vertical="top" wrapText="1"/>
    </xf>
    <xf numFmtId="0" fontId="36" fillId="0" borderId="13" xfId="0" applyFont="1" applyBorder="1" applyAlignment="1">
      <alignment horizontal="left" vertical="top" wrapText="1"/>
    </xf>
    <xf numFmtId="0" fontId="25" fillId="0" borderId="10" xfId="0" applyFont="1" applyBorder="1" applyAlignment="1">
      <alignment horizontal="left" vertical="top"/>
    </xf>
    <xf numFmtId="0" fontId="25" fillId="0" borderId="38" xfId="0" applyFont="1" applyBorder="1" applyAlignment="1">
      <alignment horizontal="left" vertical="top"/>
    </xf>
    <xf numFmtId="0" fontId="36" fillId="0" borderId="21" xfId="0" applyFont="1" applyBorder="1" applyAlignment="1">
      <alignment horizontal="left" vertical="center" wrapText="1"/>
    </xf>
    <xf numFmtId="0" fontId="36" fillId="0" borderId="20" xfId="0" applyFont="1" applyBorder="1" applyAlignment="1">
      <alignment horizontal="left" vertical="center" wrapText="1"/>
    </xf>
    <xf numFmtId="0" fontId="36" fillId="0" borderId="18" xfId="0" applyFont="1" applyBorder="1" applyAlignment="1">
      <alignment horizontal="left" vertical="center"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37" xfId="0" applyFont="1" applyBorder="1" applyAlignment="1">
      <alignment horizontal="left" vertical="top" wrapText="1"/>
    </xf>
    <xf numFmtId="0" fontId="25" fillId="0" borderId="0" xfId="0" applyFont="1" applyAlignment="1">
      <alignment horizontal="center"/>
    </xf>
    <xf numFmtId="0" fontId="12" fillId="0" borderId="6"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38" xfId="4" applyFont="1" applyBorder="1" applyAlignment="1">
      <alignment horizontal="center" vertical="center" wrapText="1"/>
    </xf>
    <xf numFmtId="0" fontId="36" fillId="0" borderId="32" xfId="0" applyFont="1" applyBorder="1" applyAlignment="1">
      <alignment horizontal="center" vertical="center" textRotation="90" wrapText="1"/>
    </xf>
    <xf numFmtId="0" fontId="36" fillId="0" borderId="41" xfId="0" applyFont="1" applyBorder="1" applyAlignment="1">
      <alignment horizontal="center" vertical="center" textRotation="90" wrapText="1"/>
    </xf>
    <xf numFmtId="0" fontId="25" fillId="0" borderId="1" xfId="0" applyFont="1" applyBorder="1" applyAlignment="1">
      <alignment horizontal="left" vertical="top" wrapText="1"/>
    </xf>
    <xf numFmtId="165" fontId="10" fillId="2" borderId="2" xfId="7" applyNumberFormat="1" applyFont="1" applyFill="1" applyBorder="1" applyAlignment="1">
      <alignment horizontal="left" vertical="top" wrapText="1"/>
    </xf>
    <xf numFmtId="165" fontId="10" fillId="2" borderId="8" xfId="7" applyNumberFormat="1" applyFont="1" applyFill="1" applyBorder="1" applyAlignment="1">
      <alignment horizontal="left" vertical="top" wrapText="1"/>
    </xf>
    <xf numFmtId="165" fontId="10" fillId="2" borderId="42" xfId="7" applyNumberFormat="1" applyFont="1" applyFill="1" applyBorder="1" applyAlignment="1">
      <alignment horizontal="left" vertical="top" wrapText="1"/>
    </xf>
    <xf numFmtId="165" fontId="10" fillId="2" borderId="5" xfId="7" applyNumberFormat="1" applyFont="1" applyFill="1" applyBorder="1" applyAlignment="1">
      <alignment horizontal="left" vertical="top" wrapText="1"/>
    </xf>
    <xf numFmtId="165" fontId="10" fillId="2" borderId="9" xfId="7" applyNumberFormat="1" applyFont="1" applyFill="1" applyBorder="1" applyAlignment="1">
      <alignment horizontal="left" vertical="top" wrapText="1"/>
    </xf>
    <xf numFmtId="165" fontId="10" fillId="2" borderId="54" xfId="7" applyNumberFormat="1" applyFont="1" applyFill="1" applyBorder="1" applyAlignment="1">
      <alignment horizontal="left" vertical="top" wrapText="1"/>
    </xf>
    <xf numFmtId="0" fontId="25" fillId="0" borderId="13" xfId="0" applyFont="1" applyBorder="1" applyAlignment="1">
      <alignment horizontal="left" vertical="top" wrapText="1"/>
    </xf>
    <xf numFmtId="0" fontId="24" fillId="3" borderId="44"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24" fillId="3" borderId="45" xfId="0" applyFont="1" applyFill="1" applyBorder="1" applyAlignment="1">
      <alignment horizontal="left" vertical="center" wrapText="1"/>
    </xf>
    <xf numFmtId="0" fontId="36" fillId="0" borderId="23" xfId="0" applyFont="1" applyBorder="1" applyAlignment="1">
      <alignment horizontal="left" vertical="center"/>
    </xf>
    <xf numFmtId="0" fontId="36" fillId="0" borderId="1" xfId="0" applyFont="1" applyBorder="1" applyAlignment="1">
      <alignment horizontal="left"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wrapText="1"/>
    </xf>
    <xf numFmtId="0" fontId="12" fillId="0" borderId="1" xfId="4" applyFont="1" applyBorder="1" applyAlignment="1">
      <alignment horizontal="center" vertical="center" wrapText="1"/>
    </xf>
    <xf numFmtId="0" fontId="36" fillId="0" borderId="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33" xfId="0" applyFont="1" applyBorder="1" applyAlignment="1">
      <alignment horizontal="center" vertical="center" textRotation="90" wrapText="1"/>
    </xf>
    <xf numFmtId="0" fontId="0" fillId="2" borderId="8" xfId="0" applyFill="1" applyBorder="1" applyAlignment="1">
      <alignment horizontal="left" vertical="top" wrapText="1"/>
    </xf>
    <xf numFmtId="0" fontId="0" fillId="2" borderId="42" xfId="0" applyFill="1" applyBorder="1" applyAlignment="1">
      <alignment horizontal="left" vertical="top" wrapText="1"/>
    </xf>
    <xf numFmtId="165" fontId="10" fillId="2" borderId="6" xfId="7" applyNumberFormat="1" applyFont="1" applyFill="1" applyBorder="1" applyAlignment="1">
      <alignment horizontal="left" vertical="top" wrapText="1"/>
    </xf>
    <xf numFmtId="165" fontId="10" fillId="2" borderId="10" xfId="7" applyNumberFormat="1" applyFont="1" applyFill="1" applyBorder="1" applyAlignment="1">
      <alignment horizontal="left" vertical="top" wrapText="1"/>
    </xf>
    <xf numFmtId="165" fontId="10" fillId="2" borderId="38" xfId="7" applyNumberFormat="1" applyFont="1" applyFill="1" applyBorder="1" applyAlignment="1">
      <alignment horizontal="left" vertical="top" wrapText="1"/>
    </xf>
    <xf numFmtId="165" fontId="10" fillId="2" borderId="1" xfId="7" applyNumberFormat="1" applyFont="1" applyFill="1" applyBorder="1" applyAlignment="1">
      <alignment horizontal="left" vertical="top" wrapText="1"/>
    </xf>
    <xf numFmtId="165" fontId="10" fillId="2" borderId="22" xfId="7" applyNumberFormat="1" applyFont="1" applyFill="1" applyBorder="1" applyAlignment="1">
      <alignment horizontal="left" vertical="top" wrapText="1"/>
    </xf>
    <xf numFmtId="165" fontId="10" fillId="2" borderId="3" xfId="7" applyNumberFormat="1" applyFont="1" applyFill="1" applyBorder="1" applyAlignment="1">
      <alignment horizontal="left" vertical="top" wrapText="1"/>
    </xf>
    <xf numFmtId="165" fontId="10" fillId="2" borderId="31" xfId="7" applyNumberFormat="1" applyFont="1" applyFill="1" applyBorder="1" applyAlignment="1">
      <alignment horizontal="left" vertical="top" wrapText="1"/>
    </xf>
    <xf numFmtId="4" fontId="25" fillId="0" borderId="6" xfId="0" applyNumberFormat="1" applyFont="1" applyBorder="1" applyAlignment="1">
      <alignment horizontal="left" vertical="top" wrapText="1"/>
    </xf>
    <xf numFmtId="4" fontId="25" fillId="0" borderId="10" xfId="0" applyNumberFormat="1" applyFont="1" applyBorder="1" applyAlignment="1">
      <alignment horizontal="left" vertical="top" wrapText="1"/>
    </xf>
    <xf numFmtId="4" fontId="25" fillId="0" borderId="13" xfId="0" applyNumberFormat="1" applyFont="1" applyBorder="1" applyAlignment="1">
      <alignment horizontal="left" vertical="top" wrapText="1"/>
    </xf>
    <xf numFmtId="4" fontId="25" fillId="0" borderId="2" xfId="0" applyNumberFormat="1" applyFont="1" applyBorder="1" applyAlignment="1">
      <alignment horizontal="left" vertical="top" wrapText="1"/>
    </xf>
    <xf numFmtId="4" fontId="25" fillId="0" borderId="8" xfId="0" applyNumberFormat="1" applyFont="1" applyBorder="1" applyAlignment="1">
      <alignment horizontal="left" vertical="top" wrapText="1"/>
    </xf>
    <xf numFmtId="4" fontId="25" fillId="0" borderId="7" xfId="0" applyNumberFormat="1" applyFont="1" applyBorder="1" applyAlignment="1">
      <alignment horizontal="left" vertical="top" wrapText="1"/>
    </xf>
    <xf numFmtId="0" fontId="36" fillId="0" borderId="39" xfId="0" applyFont="1" applyBorder="1" applyAlignment="1">
      <alignment horizontal="center" vertical="center" textRotation="90" wrapText="1"/>
    </xf>
    <xf numFmtId="0" fontId="36" fillId="0" borderId="51" xfId="0" applyFont="1" applyBorder="1" applyAlignment="1">
      <alignment horizontal="center" vertical="center" textRotation="90" wrapText="1"/>
    </xf>
    <xf numFmtId="0" fontId="36" fillId="0" borderId="25" xfId="0" applyFont="1" applyBorder="1" applyAlignment="1">
      <alignment horizontal="center" vertical="center" textRotation="90"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8" fillId="0" borderId="1" xfId="4" applyFont="1" applyBorder="1" applyAlignment="1">
      <alignment horizontal="center" vertical="center"/>
    </xf>
    <xf numFmtId="0" fontId="8" fillId="0" borderId="1" xfId="4" applyFont="1" applyBorder="1" applyAlignment="1">
      <alignment horizontal="center" vertical="center" wrapText="1"/>
    </xf>
    <xf numFmtId="0" fontId="8" fillId="0" borderId="22" xfId="4"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25" xfId="4" applyFont="1" applyBorder="1" applyAlignment="1">
      <alignment horizontal="center" vertical="center" wrapText="1"/>
    </xf>
    <xf numFmtId="0" fontId="10" fillId="0" borderId="9" xfId="4" applyFont="1" applyBorder="1" applyAlignment="1">
      <alignment horizontal="center" vertical="center" wrapText="1"/>
    </xf>
    <xf numFmtId="0" fontId="10" fillId="0" borderId="12" xfId="4" applyFont="1" applyBorder="1" applyAlignment="1">
      <alignment horizontal="center" vertical="center" wrapText="1"/>
    </xf>
    <xf numFmtId="0" fontId="33" fillId="0" borderId="39" xfId="0" applyFont="1" applyBorder="1" applyAlignment="1">
      <alignment horizontal="left" vertical="top" wrapText="1"/>
    </xf>
    <xf numFmtId="0" fontId="33" fillId="0" borderId="8" xfId="0" applyFont="1" applyBorder="1" applyAlignment="1">
      <alignment horizontal="left" vertical="top" wrapText="1"/>
    </xf>
    <xf numFmtId="0" fontId="33" fillId="0" borderId="42" xfId="0" applyFont="1" applyBorder="1" applyAlignment="1">
      <alignment horizontal="left" vertical="top" wrapText="1"/>
    </xf>
    <xf numFmtId="0" fontId="33" fillId="0" borderId="47" xfId="0" applyFont="1" applyBorder="1" applyAlignment="1">
      <alignment horizontal="left" vertical="top" wrapText="1"/>
    </xf>
    <xf numFmtId="0" fontId="33" fillId="0" borderId="48" xfId="0" applyFont="1" applyBorder="1" applyAlignment="1">
      <alignment horizontal="left" vertical="top" wrapText="1"/>
    </xf>
    <xf numFmtId="0" fontId="33" fillId="0" borderId="49" xfId="0" applyFont="1" applyBorder="1" applyAlignment="1">
      <alignment horizontal="left" vertical="top" wrapText="1"/>
    </xf>
    <xf numFmtId="0" fontId="24" fillId="3" borderId="40"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4" fillId="3" borderId="38" xfId="0" applyFont="1" applyFill="1" applyBorder="1" applyAlignment="1">
      <alignment horizontal="left" vertical="center" wrapText="1"/>
    </xf>
    <xf numFmtId="0" fontId="28" fillId="2" borderId="19" xfId="14" applyFont="1" applyFill="1" applyBorder="1" applyAlignment="1">
      <alignment horizontal="left" vertical="top" wrapText="1"/>
    </xf>
    <xf numFmtId="0" fontId="28" fillId="2" borderId="20" xfId="14" applyFont="1" applyFill="1" applyBorder="1" applyAlignment="1">
      <alignment horizontal="left" vertical="top" wrapText="1"/>
    </xf>
    <xf numFmtId="0" fontId="28" fillId="2" borderId="37" xfId="14" applyFont="1" applyFill="1" applyBorder="1" applyAlignment="1">
      <alignment horizontal="left" vertical="top" wrapText="1"/>
    </xf>
    <xf numFmtId="2" fontId="13" fillId="2" borderId="2" xfId="1"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wrapText="1"/>
    </xf>
    <xf numFmtId="0" fontId="13" fillId="2" borderId="21" xfId="15" applyFont="1" applyFill="1" applyBorder="1" applyAlignment="1">
      <alignment horizontal="left" vertical="center" wrapText="1"/>
    </xf>
    <xf numFmtId="0" fontId="13" fillId="2" borderId="20" xfId="15" applyFont="1" applyFill="1" applyBorder="1" applyAlignment="1">
      <alignment horizontal="left" vertical="center" wrapText="1"/>
    </xf>
    <xf numFmtId="0" fontId="13" fillId="2" borderId="18" xfId="15" applyFont="1" applyFill="1" applyBorder="1" applyAlignment="1">
      <alignment horizontal="left" vertical="center" wrapText="1"/>
    </xf>
  </cellXfs>
  <cellStyles count="35">
    <cellStyle name="Bad" xfId="33" builtinId="27"/>
    <cellStyle name="Comma 2" xfId="9" xr:uid="{00000000-0005-0000-0000-000001000000}"/>
    <cellStyle name="Normal" xfId="0" builtinId="0"/>
    <cellStyle name="Normal 2" xfId="4" xr:uid="{00000000-0005-0000-0000-000003000000}"/>
    <cellStyle name="Normal 2 2" xfId="7" xr:uid="{00000000-0005-0000-0000-000004000000}"/>
    <cellStyle name="Normal 2 2 2" xfId="17" xr:uid="{00000000-0005-0000-0000-000005000000}"/>
    <cellStyle name="Normal 2 3" xfId="15" xr:uid="{00000000-0005-0000-0000-000006000000}"/>
    <cellStyle name="Normal 3" xfId="2" xr:uid="{00000000-0005-0000-0000-000007000000}"/>
    <cellStyle name="Normal 3 2" xfId="8" xr:uid="{00000000-0005-0000-0000-000008000000}"/>
    <cellStyle name="Normal 3 2 2" xfId="13" xr:uid="{00000000-0005-0000-0000-000009000000}"/>
    <cellStyle name="Normal 3 2 2 2" xfId="23" xr:uid="{00000000-0005-0000-0000-00000A000000}"/>
    <cellStyle name="Normal 3 2 2 3" xfId="28" xr:uid="{00000000-0005-0000-0000-00000B000000}"/>
    <cellStyle name="Normal 3 2 3" xfId="22" xr:uid="{00000000-0005-0000-0000-00000C000000}"/>
    <cellStyle name="Normal 3 2 3 2" xfId="30" xr:uid="{00000000-0005-0000-0000-00000D000000}"/>
    <cellStyle name="Normal 3 3" xfId="11" xr:uid="{00000000-0005-0000-0000-00000E000000}"/>
    <cellStyle name="Normal 3 3 2" xfId="26" xr:uid="{00000000-0005-0000-0000-00000F000000}"/>
    <cellStyle name="Normal 3 4" xfId="20" xr:uid="{00000000-0005-0000-0000-000010000000}"/>
    <cellStyle name="Normal 4" xfId="6" xr:uid="{00000000-0005-0000-0000-000011000000}"/>
    <cellStyle name="Normal_form 1pr" xfId="32" xr:uid="{00000000-0005-0000-0000-000012000000}"/>
    <cellStyle name="Percent" xfId="1" builtinId="5"/>
    <cellStyle name="Percent 2" xfId="16" xr:uid="{00000000-0005-0000-0000-000014000000}"/>
    <cellStyle name="Percent 2 2" xfId="34" xr:uid="{FDBE049C-11DB-43AB-95F5-2CCD8CC29D8B}"/>
    <cellStyle name="Обычный 4 2" xfId="3" xr:uid="{00000000-0005-0000-0000-000015000000}"/>
    <cellStyle name="Обычный 4 2 2" xfId="10" xr:uid="{00000000-0005-0000-0000-000016000000}"/>
    <cellStyle name="Обычный 4 2 2 2" xfId="14" xr:uid="{00000000-0005-0000-0000-000017000000}"/>
    <cellStyle name="Обычный 4 2 2 2 2" xfId="24" xr:uid="{00000000-0005-0000-0000-000018000000}"/>
    <cellStyle name="Обычный 4 2 2 2 3" xfId="27" xr:uid="{00000000-0005-0000-0000-000019000000}"/>
    <cellStyle name="Обычный 4 2 2 3" xfId="21" xr:uid="{00000000-0005-0000-0000-00001A000000}"/>
    <cellStyle name="Обычный 4 2 2 3 2" xfId="29" xr:uid="{00000000-0005-0000-0000-00001B000000}"/>
    <cellStyle name="Обычный 4 2 3" xfId="12" xr:uid="{00000000-0005-0000-0000-00001C000000}"/>
    <cellStyle name="Обычный 4 2 3 2" xfId="25" xr:uid="{00000000-0005-0000-0000-00001D000000}"/>
    <cellStyle name="Обычный 4 2 4" xfId="5" xr:uid="{00000000-0005-0000-0000-00001E000000}"/>
    <cellStyle name="Обычный 4 2 4 2" xfId="18" xr:uid="{00000000-0005-0000-0000-00001F000000}"/>
    <cellStyle name="Обычный 4 2 5" xfId="19" xr:uid="{00000000-0005-0000-0000-000020000000}"/>
    <cellStyle name="Обычный_Formular Program" xfId="31" xr:uid="{00000000-0005-0000-0000-000021000000}"/>
  </cellStyles>
  <dxfs count="0"/>
  <tableStyles count="0" defaultTableStyle="TableStyleMedium2" defaultPivotStyle="PivotStyleLight16"/>
  <colors>
    <mruColors>
      <color rgb="FFFFCCFF"/>
      <color rgb="FF9E5ECE"/>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70">
          <cell r="D70" t="str">
            <v>Subprogramul presupune activități de dezvoltare a infrastructurii transportului naval. Resursele financiare vor fi utilizate pentru asigurarea funcționalității porturilor de mărfuri și pasageri, precum și implementarea prevederilor convențiilor internaționale din domeniu la bordul navelor sub pavilionul Republicii Moldova. Activitățile prevăzute de subprogram sunt implementate de către  Agenția Navală și administrația Î.S. „Bacul Molovata”.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75">
          <cell r="C75" t="str">
            <v>Mașini auto transportate pe cale fluvială (Î.S. „Bacul Molovata”)</v>
          </cell>
        </row>
        <row r="77">
          <cell r="C77" t="str">
            <v>Pasageri transportați prin intermediul  împingătorului fluvial (Î.S. „Bacul Molovata”)</v>
          </cell>
        </row>
        <row r="78">
          <cell r="C78" t="str">
            <v>Nave intrare/ieșite în/din port</v>
          </cell>
        </row>
        <row r="79">
          <cell r="C79" t="str">
            <v>Expertize tehnice efectuate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sheetData sheetId="5" refreshError="1"/>
      <sheetData sheetId="6" refreshError="1">
        <row r="68">
          <cell r="D68" t="str">
            <v>1)Elaborarea și amendarea pe parcursul anului  a 23 de acte normative de transpunere în cadrul normativ național și a prevederilor tratatelor internaționale la care RM este parte în special Convenția privind aviația civilă internațională, semnată la Chicago la 7 decembrie 1944 și Acordul privind spațiul aerian comun între Republica Moldova și Uniunea Europeană și statele sale membre, semnat la Bruxelles la 25 iunie 2012. 
2)Elaborarea în număr de cel puțin 7 acte normative naționale care reies din angajamentele asumate privind tratatele internaționale și care sunt necesare pentru buna funcționare a sistemului aviației civile.
3)100% agenți economici certificați și supravegheați în conformitate cu cererile înaintate spre examinare.</v>
          </cell>
        </row>
        <row r="69">
          <cell r="D69" t="str">
            <v xml:space="preserve">Subprogramul include activități de implementare la nivel național a acquis-ului Comunitar, prevederilor Anexelor la Convenția privind aviația civilă internațională și a activităților de certificare și supraveghere în domeniul aviației civile. Subprogramul este implementat de Autoritatea Aeronautică Civilă, autoritate care adoptă decizii cu caracter administrativ, aprobă regulamente, instrucțiuni și alte acte normative obligatorii spre executare de către persoanele fizice și juridice care efectuează activități în domeniul aviației civile. </v>
          </cell>
        </row>
        <row r="74">
          <cell r="C74" t="str">
            <v>Acte normative de transpunere în cadrul normativ național a prevederilor tratatelor internaționale la care Republica Moldova este parte, în special Convenția privind aviația civilă internațională.</v>
          </cell>
        </row>
        <row r="75">
          <cell r="C75" t="str">
            <v>Acte normative naționale altele decât cele care reies din angajamentele asumate prin tratatele internaționale elaborate.</v>
          </cell>
        </row>
        <row r="76">
          <cell r="C76" t="str">
            <v>Inspecții efectuate în cadrul supravegherii agenților aeronautici</v>
          </cell>
        </row>
        <row r="77">
          <cell r="C77" t="str">
            <v>Agenți aeronautici certificați pe domenii de activitate</v>
          </cell>
        </row>
        <row r="78">
          <cell r="C78" t="str">
            <v>Rapoarte de audit cu privire la inspectarea agenților aeronautici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81DB5-468D-48E3-B6CD-97E4960C4CC6}">
  <sheetPr>
    <tabColor rgb="FF00B050"/>
  </sheetPr>
  <dimension ref="A1:N62"/>
  <sheetViews>
    <sheetView topLeftCell="A14" workbookViewId="0">
      <selection activeCell="F48" sqref="F48:G49"/>
    </sheetView>
  </sheetViews>
  <sheetFormatPr defaultRowHeight="15" x14ac:dyDescent="0.25"/>
  <cols>
    <col min="5" max="5" width="15.42578125" customWidth="1"/>
    <col min="6" max="6" width="13.7109375" customWidth="1"/>
    <col min="7" max="7" width="11.5703125" customWidth="1"/>
    <col min="8" max="8" width="14.42578125" customWidth="1"/>
    <col min="11" max="11" width="21.140625" customWidth="1"/>
    <col min="12" max="12" width="3.85546875" hidden="1" customWidth="1"/>
    <col min="13" max="13" width="0.85546875" customWidth="1"/>
    <col min="14" max="14" width="63.28515625" customWidth="1"/>
  </cols>
  <sheetData>
    <row r="1" spans="1:14" hidden="1" x14ac:dyDescent="0.25"/>
    <row r="2" spans="1:14" ht="15.75" x14ac:dyDescent="0.25">
      <c r="A2" s="545"/>
      <c r="B2" s="546"/>
      <c r="C2" s="546"/>
      <c r="D2" s="546"/>
      <c r="E2" s="546"/>
      <c r="F2" s="546"/>
      <c r="G2" s="546"/>
      <c r="H2" s="546"/>
      <c r="I2" s="546"/>
      <c r="J2" s="546"/>
      <c r="K2" s="546"/>
      <c r="L2" s="546"/>
      <c r="M2" s="546"/>
      <c r="N2" s="547" t="s">
        <v>37</v>
      </c>
    </row>
    <row r="3" spans="1:14" ht="16.5" thickBot="1" x14ac:dyDescent="0.3">
      <c r="A3" s="548"/>
      <c r="B3" s="549"/>
      <c r="C3" s="549"/>
      <c r="D3" s="549"/>
      <c r="E3" s="549"/>
      <c r="F3" s="549"/>
      <c r="G3" s="549"/>
      <c r="H3" s="549"/>
      <c r="I3" s="549"/>
      <c r="J3" s="549"/>
      <c r="K3" s="549"/>
      <c r="L3" s="549"/>
      <c r="M3" s="842" t="s">
        <v>38</v>
      </c>
      <c r="N3" s="843"/>
    </row>
    <row r="4" spans="1:14" ht="15.75" x14ac:dyDescent="0.25">
      <c r="A4" s="844" t="s">
        <v>236</v>
      </c>
      <c r="B4" s="845"/>
      <c r="C4" s="845"/>
      <c r="D4" s="845"/>
      <c r="E4" s="845"/>
      <c r="F4" s="845"/>
      <c r="G4" s="845"/>
      <c r="H4" s="845"/>
      <c r="I4" s="845"/>
      <c r="J4" s="845"/>
      <c r="K4" s="845"/>
      <c r="L4" s="845"/>
      <c r="M4" s="845"/>
      <c r="N4" s="846"/>
    </row>
    <row r="5" spans="1:14" ht="15.75" x14ac:dyDescent="0.25">
      <c r="A5" s="847" t="s">
        <v>568</v>
      </c>
      <c r="B5" s="848"/>
      <c r="C5" s="848"/>
      <c r="D5" s="848"/>
      <c r="E5" s="848"/>
      <c r="F5" s="848"/>
      <c r="G5" s="848"/>
      <c r="H5" s="848"/>
      <c r="I5" s="848"/>
      <c r="J5" s="848"/>
      <c r="K5" s="848"/>
      <c r="L5" s="848"/>
      <c r="M5" s="848"/>
      <c r="N5" s="849"/>
    </row>
    <row r="6" spans="1:14" ht="15.75" x14ac:dyDescent="0.25">
      <c r="A6" s="834" t="s">
        <v>0</v>
      </c>
      <c r="B6" s="835"/>
      <c r="C6" s="835"/>
      <c r="D6" s="767" t="s">
        <v>40</v>
      </c>
      <c r="E6" s="768"/>
      <c r="F6" s="768"/>
      <c r="G6" s="768"/>
      <c r="H6" s="768"/>
      <c r="I6" s="768"/>
      <c r="J6" s="768"/>
      <c r="K6" s="768"/>
      <c r="L6" s="769"/>
      <c r="M6" s="836" t="s">
        <v>46</v>
      </c>
      <c r="N6" s="837"/>
    </row>
    <row r="7" spans="1:14" ht="15.75" x14ac:dyDescent="0.25">
      <c r="A7" s="834" t="s">
        <v>1</v>
      </c>
      <c r="B7" s="835"/>
      <c r="C7" s="835"/>
      <c r="D7" s="767" t="s">
        <v>569</v>
      </c>
      <c r="E7" s="768"/>
      <c r="F7" s="768"/>
      <c r="G7" s="768"/>
      <c r="H7" s="768"/>
      <c r="I7" s="768"/>
      <c r="J7" s="768"/>
      <c r="K7" s="768"/>
      <c r="L7" s="769"/>
      <c r="M7" s="836" t="s">
        <v>570</v>
      </c>
      <c r="N7" s="837"/>
    </row>
    <row r="8" spans="1:14" ht="15.75" x14ac:dyDescent="0.25">
      <c r="A8" s="834" t="s">
        <v>2</v>
      </c>
      <c r="B8" s="835"/>
      <c r="C8" s="835"/>
      <c r="D8" s="835" t="s">
        <v>571</v>
      </c>
      <c r="E8" s="835"/>
      <c r="F8" s="835"/>
      <c r="G8" s="835"/>
      <c r="H8" s="835"/>
      <c r="I8" s="835"/>
      <c r="J8" s="835"/>
      <c r="K8" s="835"/>
      <c r="L8" s="835"/>
      <c r="M8" s="836" t="s">
        <v>572</v>
      </c>
      <c r="N8" s="837"/>
    </row>
    <row r="9" spans="1:14" ht="15.75" x14ac:dyDescent="0.25">
      <c r="A9" s="834" t="s">
        <v>3</v>
      </c>
      <c r="B9" s="835"/>
      <c r="C9" s="835"/>
      <c r="D9" s="835" t="s">
        <v>571</v>
      </c>
      <c r="E9" s="835"/>
      <c r="F9" s="835"/>
      <c r="G9" s="835"/>
      <c r="H9" s="835"/>
      <c r="I9" s="835"/>
      <c r="J9" s="835"/>
      <c r="K9" s="835"/>
      <c r="L9" s="835"/>
      <c r="M9" s="836" t="s">
        <v>85</v>
      </c>
      <c r="N9" s="837"/>
    </row>
    <row r="10" spans="1:14" ht="16.5" thickBot="1" x14ac:dyDescent="0.3">
      <c r="A10" s="838" t="s">
        <v>4</v>
      </c>
      <c r="B10" s="839"/>
      <c r="C10" s="839"/>
      <c r="D10" s="839" t="s">
        <v>573</v>
      </c>
      <c r="E10" s="839"/>
      <c r="F10" s="839"/>
      <c r="G10" s="839"/>
      <c r="H10" s="839"/>
      <c r="I10" s="839"/>
      <c r="J10" s="839"/>
      <c r="K10" s="839"/>
      <c r="L10" s="839"/>
      <c r="M10" s="840" t="s">
        <v>574</v>
      </c>
      <c r="N10" s="841"/>
    </row>
    <row r="11" spans="1:14" ht="16.5" thickBot="1" x14ac:dyDescent="0.3">
      <c r="A11" s="819"/>
      <c r="B11" s="820"/>
      <c r="C11" s="820"/>
      <c r="D11" s="820"/>
      <c r="E11" s="820"/>
      <c r="F11" s="820"/>
      <c r="G11" s="820"/>
      <c r="H11" s="820"/>
      <c r="I11" s="820"/>
      <c r="J11" s="820"/>
      <c r="K11" s="820"/>
      <c r="L11" s="820"/>
      <c r="M11" s="820"/>
      <c r="N11" s="821"/>
    </row>
    <row r="12" spans="1:14" ht="15.75" x14ac:dyDescent="0.25">
      <c r="A12" s="822" t="s">
        <v>575</v>
      </c>
      <c r="B12" s="823"/>
      <c r="C12" s="823"/>
      <c r="D12" s="823"/>
      <c r="E12" s="823"/>
      <c r="F12" s="823"/>
      <c r="G12" s="823"/>
      <c r="H12" s="823"/>
      <c r="I12" s="823"/>
      <c r="J12" s="823"/>
      <c r="K12" s="823"/>
      <c r="L12" s="823"/>
      <c r="M12" s="823"/>
      <c r="N12" s="824"/>
    </row>
    <row r="13" spans="1:14" ht="51.75" customHeight="1" x14ac:dyDescent="0.25">
      <c r="A13" s="825" t="s">
        <v>5</v>
      </c>
      <c r="B13" s="826"/>
      <c r="C13" s="827" t="s">
        <v>617</v>
      </c>
      <c r="D13" s="827"/>
      <c r="E13" s="827"/>
      <c r="F13" s="827"/>
      <c r="G13" s="827"/>
      <c r="H13" s="827"/>
      <c r="I13" s="827"/>
      <c r="J13" s="827"/>
      <c r="K13" s="827"/>
      <c r="L13" s="827"/>
      <c r="M13" s="827"/>
      <c r="N13" s="828"/>
    </row>
    <row r="14" spans="1:14" ht="158.25" customHeight="1" x14ac:dyDescent="0.25">
      <c r="A14" s="829" t="s">
        <v>6</v>
      </c>
      <c r="B14" s="830"/>
      <c r="C14" s="831" t="s">
        <v>576</v>
      </c>
      <c r="D14" s="832"/>
      <c r="E14" s="832"/>
      <c r="F14" s="832"/>
      <c r="G14" s="832"/>
      <c r="H14" s="832"/>
      <c r="I14" s="832"/>
      <c r="J14" s="832"/>
      <c r="K14" s="832"/>
      <c r="L14" s="832"/>
      <c r="M14" s="832"/>
      <c r="N14" s="833"/>
    </row>
    <row r="15" spans="1:14" ht="68.25" customHeight="1" thickBot="1" x14ac:dyDescent="0.3">
      <c r="A15" s="787" t="s">
        <v>7</v>
      </c>
      <c r="B15" s="788"/>
      <c r="C15" s="789" t="s">
        <v>577</v>
      </c>
      <c r="D15" s="790"/>
      <c r="E15" s="790"/>
      <c r="F15" s="790"/>
      <c r="G15" s="790"/>
      <c r="H15" s="790"/>
      <c r="I15" s="790"/>
      <c r="J15" s="790"/>
      <c r="K15" s="790"/>
      <c r="L15" s="790"/>
      <c r="M15" s="790"/>
      <c r="N15" s="791"/>
    </row>
    <row r="16" spans="1:14" ht="16.5" thickBot="1" x14ac:dyDescent="0.3">
      <c r="A16" s="792"/>
      <c r="B16" s="792"/>
      <c r="C16" s="792"/>
      <c r="D16" s="792"/>
      <c r="E16" s="792"/>
      <c r="F16" s="792"/>
      <c r="G16" s="792"/>
      <c r="H16" s="792"/>
      <c r="I16" s="792"/>
      <c r="J16" s="792"/>
      <c r="K16" s="792"/>
      <c r="L16" s="792"/>
      <c r="M16" s="792"/>
      <c r="N16" s="16"/>
    </row>
    <row r="17" spans="1:14" ht="15.75" x14ac:dyDescent="0.25">
      <c r="A17" s="793" t="s">
        <v>49</v>
      </c>
      <c r="B17" s="794"/>
      <c r="C17" s="794"/>
      <c r="D17" s="794"/>
      <c r="E17" s="794"/>
      <c r="F17" s="794"/>
      <c r="G17" s="794"/>
      <c r="H17" s="794"/>
      <c r="I17" s="794"/>
      <c r="J17" s="794"/>
      <c r="K17" s="794"/>
      <c r="L17" s="794"/>
      <c r="M17" s="794"/>
      <c r="N17" s="795"/>
    </row>
    <row r="18" spans="1:14" ht="15.75" x14ac:dyDescent="0.25">
      <c r="A18" s="796" t="s">
        <v>8</v>
      </c>
      <c r="B18" s="797" t="s">
        <v>19</v>
      </c>
      <c r="C18" s="798" t="s">
        <v>12</v>
      </c>
      <c r="D18" s="799"/>
      <c r="E18" s="800"/>
      <c r="F18" s="797" t="s">
        <v>30</v>
      </c>
      <c r="G18" s="807" t="s">
        <v>33</v>
      </c>
      <c r="H18" s="807" t="s">
        <v>36</v>
      </c>
      <c r="I18" s="810" t="s">
        <v>42</v>
      </c>
      <c r="J18" s="811"/>
      <c r="K18" s="811"/>
      <c r="L18" s="811"/>
      <c r="M18" s="811"/>
      <c r="N18" s="812"/>
    </row>
    <row r="19" spans="1:14" x14ac:dyDescent="0.25">
      <c r="A19" s="796"/>
      <c r="B19" s="797"/>
      <c r="C19" s="801"/>
      <c r="D19" s="802"/>
      <c r="E19" s="803"/>
      <c r="F19" s="797"/>
      <c r="G19" s="808"/>
      <c r="H19" s="808"/>
      <c r="I19" s="813" t="s">
        <v>43</v>
      </c>
      <c r="J19" s="814"/>
      <c r="K19" s="814"/>
      <c r="L19" s="814"/>
      <c r="M19" s="814"/>
      <c r="N19" s="817" t="s">
        <v>44</v>
      </c>
    </row>
    <row r="20" spans="1:14" x14ac:dyDescent="0.25">
      <c r="A20" s="796"/>
      <c r="B20" s="797"/>
      <c r="C20" s="804"/>
      <c r="D20" s="805"/>
      <c r="E20" s="806"/>
      <c r="F20" s="797"/>
      <c r="G20" s="809"/>
      <c r="H20" s="809"/>
      <c r="I20" s="815"/>
      <c r="J20" s="816"/>
      <c r="K20" s="816"/>
      <c r="L20" s="816"/>
      <c r="M20" s="816"/>
      <c r="N20" s="818"/>
    </row>
    <row r="21" spans="1:14" ht="15.75" x14ac:dyDescent="0.25">
      <c r="A21" s="582">
        <v>1</v>
      </c>
      <c r="B21" s="551">
        <v>2</v>
      </c>
      <c r="C21" s="778">
        <v>3</v>
      </c>
      <c r="D21" s="779"/>
      <c r="E21" s="780"/>
      <c r="F21" s="551">
        <v>4</v>
      </c>
      <c r="G21" s="551">
        <v>5</v>
      </c>
      <c r="H21" s="551">
        <v>6</v>
      </c>
      <c r="I21" s="778" t="s">
        <v>35</v>
      </c>
      <c r="J21" s="781"/>
      <c r="K21" s="781"/>
      <c r="L21" s="781"/>
      <c r="M21" s="781"/>
      <c r="N21" s="583">
        <v>8</v>
      </c>
    </row>
    <row r="22" spans="1:14" ht="51" customHeight="1" x14ac:dyDescent="0.25">
      <c r="A22" s="765" t="s">
        <v>9</v>
      </c>
      <c r="B22" s="552" t="s">
        <v>20</v>
      </c>
      <c r="C22" s="767" t="s">
        <v>578</v>
      </c>
      <c r="D22" s="768"/>
      <c r="E22" s="769"/>
      <c r="F22" s="553" t="s">
        <v>31</v>
      </c>
      <c r="G22" s="554">
        <v>15</v>
      </c>
      <c r="H22" s="555" t="s">
        <v>579</v>
      </c>
      <c r="I22" s="784">
        <v>12</v>
      </c>
      <c r="J22" s="785"/>
      <c r="K22" s="785"/>
      <c r="L22" s="785"/>
      <c r="M22" s="786"/>
      <c r="N22" s="584" t="s">
        <v>580</v>
      </c>
    </row>
    <row r="23" spans="1:14" ht="35.25" customHeight="1" x14ac:dyDescent="0.25">
      <c r="A23" s="782"/>
      <c r="B23" s="552" t="s">
        <v>21</v>
      </c>
      <c r="C23" s="767" t="s">
        <v>581</v>
      </c>
      <c r="D23" s="768"/>
      <c r="E23" s="769"/>
      <c r="F23" s="553" t="s">
        <v>31</v>
      </c>
      <c r="G23" s="556">
        <v>8</v>
      </c>
      <c r="H23" s="557">
        <v>58</v>
      </c>
      <c r="I23" s="784">
        <f t="shared" ref="I23:I39" si="0">H23-G23</f>
        <v>50</v>
      </c>
      <c r="J23" s="785"/>
      <c r="K23" s="785"/>
      <c r="L23" s="785"/>
      <c r="M23" s="786"/>
      <c r="N23" s="585" t="s">
        <v>580</v>
      </c>
    </row>
    <row r="24" spans="1:14" ht="30.75" customHeight="1" x14ac:dyDescent="0.25">
      <c r="A24" s="782"/>
      <c r="B24" s="366" t="s">
        <v>111</v>
      </c>
      <c r="C24" s="767" t="s">
        <v>582</v>
      </c>
      <c r="D24" s="768"/>
      <c r="E24" s="769"/>
      <c r="F24" s="71" t="s">
        <v>31</v>
      </c>
      <c r="G24" s="558">
        <v>55</v>
      </c>
      <c r="H24" s="559">
        <v>36</v>
      </c>
      <c r="I24" s="749">
        <f>H24-G24</f>
        <v>-19</v>
      </c>
      <c r="J24" s="750"/>
      <c r="K24" s="750"/>
      <c r="L24" s="750"/>
      <c r="M24" s="751"/>
      <c r="N24" s="495" t="s">
        <v>418</v>
      </c>
    </row>
    <row r="25" spans="1:14" ht="68.25" customHeight="1" x14ac:dyDescent="0.25">
      <c r="A25" s="782"/>
      <c r="B25" s="366" t="s">
        <v>232</v>
      </c>
      <c r="C25" s="767" t="s">
        <v>584</v>
      </c>
      <c r="D25" s="768"/>
      <c r="E25" s="769"/>
      <c r="F25" s="71" t="s">
        <v>31</v>
      </c>
      <c r="G25" s="558">
        <v>90</v>
      </c>
      <c r="H25" s="586">
        <v>86</v>
      </c>
      <c r="I25" s="749">
        <v>-4</v>
      </c>
      <c r="J25" s="750"/>
      <c r="K25" s="750"/>
      <c r="L25" s="750"/>
      <c r="M25" s="751"/>
      <c r="N25" s="585" t="s">
        <v>585</v>
      </c>
    </row>
    <row r="26" spans="1:14" ht="33" customHeight="1" x14ac:dyDescent="0.25">
      <c r="A26" s="783"/>
      <c r="B26" s="366" t="s">
        <v>233</v>
      </c>
      <c r="C26" s="767" t="s">
        <v>586</v>
      </c>
      <c r="D26" s="768"/>
      <c r="E26" s="769"/>
      <c r="F26" s="71" t="s">
        <v>31</v>
      </c>
      <c r="G26" s="331">
        <v>92</v>
      </c>
      <c r="H26" s="560">
        <v>34</v>
      </c>
      <c r="I26" s="749">
        <f>H26-G26</f>
        <v>-58</v>
      </c>
      <c r="J26" s="750"/>
      <c r="K26" s="750"/>
      <c r="L26" s="750"/>
      <c r="M26" s="751"/>
      <c r="N26" s="495" t="s">
        <v>418</v>
      </c>
    </row>
    <row r="27" spans="1:14" ht="158.25" customHeight="1" x14ac:dyDescent="0.25">
      <c r="A27" s="765" t="s">
        <v>10</v>
      </c>
      <c r="B27" s="561" t="s">
        <v>22</v>
      </c>
      <c r="C27" s="767" t="s">
        <v>587</v>
      </c>
      <c r="D27" s="768"/>
      <c r="E27" s="769"/>
      <c r="F27" s="562" t="s">
        <v>494</v>
      </c>
      <c r="G27" s="563">
        <v>100</v>
      </c>
      <c r="H27" s="564">
        <v>34</v>
      </c>
      <c r="I27" s="749">
        <f>H27-G27</f>
        <v>-66</v>
      </c>
      <c r="J27" s="750"/>
      <c r="K27" s="750"/>
      <c r="L27" s="750"/>
      <c r="M27" s="751"/>
      <c r="N27" s="585" t="s">
        <v>588</v>
      </c>
    </row>
    <row r="28" spans="1:14" ht="114" customHeight="1" x14ac:dyDescent="0.25">
      <c r="A28" s="782"/>
      <c r="B28" s="561" t="s">
        <v>23</v>
      </c>
      <c r="C28" s="767" t="s">
        <v>589</v>
      </c>
      <c r="D28" s="768"/>
      <c r="E28" s="769"/>
      <c r="F28" s="565" t="s">
        <v>494</v>
      </c>
      <c r="G28" s="566">
        <v>2000</v>
      </c>
      <c r="H28" s="19">
        <v>1981</v>
      </c>
      <c r="I28" s="749">
        <f t="shared" si="0"/>
        <v>-19</v>
      </c>
      <c r="J28" s="750"/>
      <c r="K28" s="750"/>
      <c r="L28" s="750"/>
      <c r="M28" s="751"/>
      <c r="N28" s="585" t="s">
        <v>590</v>
      </c>
    </row>
    <row r="29" spans="1:14" ht="79.5" customHeight="1" x14ac:dyDescent="0.25">
      <c r="A29" s="782"/>
      <c r="B29" s="561" t="s">
        <v>25</v>
      </c>
      <c r="C29" s="767" t="s">
        <v>591</v>
      </c>
      <c r="D29" s="768"/>
      <c r="E29" s="769"/>
      <c r="F29" s="565" t="s">
        <v>494</v>
      </c>
      <c r="G29" s="563">
        <v>30</v>
      </c>
      <c r="H29" s="564">
        <v>3</v>
      </c>
      <c r="I29" s="749">
        <f t="shared" si="0"/>
        <v>-27</v>
      </c>
      <c r="J29" s="750"/>
      <c r="K29" s="750"/>
      <c r="L29" s="750"/>
      <c r="M29" s="751"/>
      <c r="N29" s="585" t="s">
        <v>583</v>
      </c>
    </row>
    <row r="30" spans="1:14" ht="46.5" customHeight="1" x14ac:dyDescent="0.25">
      <c r="A30" s="782"/>
      <c r="B30" s="561" t="s">
        <v>108</v>
      </c>
      <c r="C30" s="767" t="s">
        <v>592</v>
      </c>
      <c r="D30" s="768"/>
      <c r="E30" s="769"/>
      <c r="F30" s="565" t="s">
        <v>494</v>
      </c>
      <c r="G30" s="563">
        <v>370</v>
      </c>
      <c r="H30" s="564">
        <v>698</v>
      </c>
      <c r="I30" s="749">
        <f t="shared" si="0"/>
        <v>328</v>
      </c>
      <c r="J30" s="750"/>
      <c r="K30" s="750"/>
      <c r="L30" s="750"/>
      <c r="M30" s="751"/>
      <c r="N30" s="585" t="s">
        <v>580</v>
      </c>
    </row>
    <row r="31" spans="1:14" ht="96.75" customHeight="1" x14ac:dyDescent="0.25">
      <c r="A31" s="782"/>
      <c r="B31" s="561" t="s">
        <v>110</v>
      </c>
      <c r="C31" s="767" t="s">
        <v>593</v>
      </c>
      <c r="D31" s="768"/>
      <c r="E31" s="769"/>
      <c r="F31" s="567" t="s">
        <v>494</v>
      </c>
      <c r="G31" s="563">
        <v>370</v>
      </c>
      <c r="H31" s="564">
        <v>614</v>
      </c>
      <c r="I31" s="749">
        <f t="shared" si="0"/>
        <v>244</v>
      </c>
      <c r="J31" s="750"/>
      <c r="K31" s="750"/>
      <c r="L31" s="750"/>
      <c r="M31" s="751"/>
      <c r="N31" s="585" t="s">
        <v>594</v>
      </c>
    </row>
    <row r="32" spans="1:14" ht="191.25" customHeight="1" x14ac:dyDescent="0.25">
      <c r="A32" s="782"/>
      <c r="B32" s="561" t="s">
        <v>231</v>
      </c>
      <c r="C32" s="767" t="s">
        <v>595</v>
      </c>
      <c r="D32" s="768"/>
      <c r="E32" s="769"/>
      <c r="F32" s="71" t="s">
        <v>494</v>
      </c>
      <c r="G32" s="558">
        <v>390</v>
      </c>
      <c r="H32" s="564">
        <v>607</v>
      </c>
      <c r="I32" s="749">
        <f t="shared" si="0"/>
        <v>217</v>
      </c>
      <c r="J32" s="750"/>
      <c r="K32" s="750"/>
      <c r="L32" s="750"/>
      <c r="M32" s="751"/>
      <c r="N32" s="585" t="s">
        <v>616</v>
      </c>
    </row>
    <row r="33" spans="1:14" ht="130.5" customHeight="1" x14ac:dyDescent="0.25">
      <c r="A33" s="782"/>
      <c r="B33" s="561" t="s">
        <v>234</v>
      </c>
      <c r="C33" s="767" t="s">
        <v>596</v>
      </c>
      <c r="D33" s="768"/>
      <c r="E33" s="769"/>
      <c r="F33" s="71" t="s">
        <v>494</v>
      </c>
      <c r="G33" s="558">
        <v>600</v>
      </c>
      <c r="H33" s="564">
        <v>487</v>
      </c>
      <c r="I33" s="749">
        <f t="shared" si="0"/>
        <v>-113</v>
      </c>
      <c r="J33" s="750"/>
      <c r="K33" s="750"/>
      <c r="L33" s="750"/>
      <c r="M33" s="751"/>
      <c r="N33" s="329" t="s">
        <v>618</v>
      </c>
    </row>
    <row r="34" spans="1:14" ht="83.25" customHeight="1" x14ac:dyDescent="0.25">
      <c r="A34" s="782"/>
      <c r="B34" s="561" t="s">
        <v>597</v>
      </c>
      <c r="C34" s="767" t="s">
        <v>598</v>
      </c>
      <c r="D34" s="768"/>
      <c r="E34" s="769"/>
      <c r="F34" s="71" t="s">
        <v>494</v>
      </c>
      <c r="G34" s="568">
        <v>30</v>
      </c>
      <c r="H34" s="564">
        <v>28</v>
      </c>
      <c r="I34" s="749">
        <f t="shared" si="0"/>
        <v>-2</v>
      </c>
      <c r="J34" s="750"/>
      <c r="K34" s="750"/>
      <c r="L34" s="750"/>
      <c r="M34" s="751"/>
      <c r="N34" s="585" t="s">
        <v>599</v>
      </c>
    </row>
    <row r="35" spans="1:14" ht="29.25" customHeight="1" x14ac:dyDescent="0.25">
      <c r="A35" s="782"/>
      <c r="B35" s="561" t="s">
        <v>600</v>
      </c>
      <c r="C35" s="767" t="s">
        <v>601</v>
      </c>
      <c r="D35" s="768"/>
      <c r="E35" s="769"/>
      <c r="F35" s="71" t="s">
        <v>494</v>
      </c>
      <c r="G35" s="587">
        <v>1450</v>
      </c>
      <c r="H35" s="569">
        <v>689</v>
      </c>
      <c r="I35" s="749">
        <f t="shared" si="0"/>
        <v>-761</v>
      </c>
      <c r="J35" s="750"/>
      <c r="K35" s="750"/>
      <c r="L35" s="750"/>
      <c r="M35" s="751"/>
      <c r="N35" s="495" t="s">
        <v>418</v>
      </c>
    </row>
    <row r="36" spans="1:14" ht="48" customHeight="1" x14ac:dyDescent="0.25">
      <c r="A36" s="782"/>
      <c r="B36" s="561" t="s">
        <v>602</v>
      </c>
      <c r="C36" s="767" t="s">
        <v>603</v>
      </c>
      <c r="D36" s="768"/>
      <c r="E36" s="769"/>
      <c r="F36" s="71" t="s">
        <v>494</v>
      </c>
      <c r="G36" s="570">
        <v>400</v>
      </c>
      <c r="H36" s="569">
        <v>3</v>
      </c>
      <c r="I36" s="749">
        <f t="shared" si="0"/>
        <v>-397</v>
      </c>
      <c r="J36" s="750"/>
      <c r="K36" s="750"/>
      <c r="L36" s="750"/>
      <c r="M36" s="751"/>
      <c r="N36" s="588" t="s">
        <v>604</v>
      </c>
    </row>
    <row r="37" spans="1:14" ht="46.5" customHeight="1" x14ac:dyDescent="0.25">
      <c r="A37" s="783"/>
      <c r="B37" s="571" t="s">
        <v>605</v>
      </c>
      <c r="C37" s="767" t="s">
        <v>606</v>
      </c>
      <c r="D37" s="768"/>
      <c r="E37" s="769"/>
      <c r="F37" s="71" t="s">
        <v>494</v>
      </c>
      <c r="G37" s="331">
        <v>1100</v>
      </c>
      <c r="H37" s="564">
        <v>847</v>
      </c>
      <c r="I37" s="749">
        <f t="shared" si="0"/>
        <v>-253</v>
      </c>
      <c r="J37" s="750"/>
      <c r="K37" s="750"/>
      <c r="L37" s="750"/>
      <c r="M37" s="751"/>
      <c r="N37" s="585" t="s">
        <v>607</v>
      </c>
    </row>
    <row r="38" spans="1:14" ht="18" customHeight="1" x14ac:dyDescent="0.25">
      <c r="A38" s="765" t="s">
        <v>11</v>
      </c>
      <c r="B38" s="571" t="s">
        <v>26</v>
      </c>
      <c r="C38" s="767" t="s">
        <v>608</v>
      </c>
      <c r="D38" s="768"/>
      <c r="E38" s="769"/>
      <c r="F38" s="572" t="s">
        <v>609</v>
      </c>
      <c r="G38" s="589">
        <v>5</v>
      </c>
      <c r="H38" s="559">
        <v>20</v>
      </c>
      <c r="I38" s="749">
        <f t="shared" si="0"/>
        <v>15</v>
      </c>
      <c r="J38" s="750"/>
      <c r="K38" s="750"/>
      <c r="L38" s="750"/>
      <c r="M38" s="751"/>
      <c r="N38" s="328" t="s">
        <v>580</v>
      </c>
    </row>
    <row r="39" spans="1:14" ht="31.5" customHeight="1" thickBot="1" x14ac:dyDescent="0.3">
      <c r="A39" s="766"/>
      <c r="B39" s="394" t="s">
        <v>55</v>
      </c>
      <c r="C39" s="770" t="s">
        <v>610</v>
      </c>
      <c r="D39" s="771"/>
      <c r="E39" s="772"/>
      <c r="F39" s="590" t="s">
        <v>494</v>
      </c>
      <c r="G39" s="591">
        <v>15</v>
      </c>
      <c r="H39" s="592" t="s">
        <v>184</v>
      </c>
      <c r="I39" s="773">
        <f t="shared" si="0"/>
        <v>14</v>
      </c>
      <c r="J39" s="774"/>
      <c r="K39" s="774"/>
      <c r="L39" s="774"/>
      <c r="M39" s="775"/>
      <c r="N39" s="593" t="s">
        <v>580</v>
      </c>
    </row>
    <row r="40" spans="1:14" ht="16.5" thickBot="1" x14ac:dyDescent="0.3">
      <c r="A40" s="573"/>
      <c r="B40" s="458"/>
      <c r="C40" s="574"/>
      <c r="D40" s="574"/>
      <c r="E40" s="574"/>
      <c r="F40" s="574"/>
      <c r="G40" s="574"/>
      <c r="H40" s="574"/>
      <c r="I40" s="574"/>
      <c r="J40" s="776"/>
      <c r="K40" s="776"/>
      <c r="L40" s="776"/>
      <c r="M40" s="776"/>
      <c r="N40" s="777"/>
    </row>
    <row r="41" spans="1:14" ht="15.75" x14ac:dyDescent="0.25">
      <c r="A41" s="752" t="s">
        <v>611</v>
      </c>
      <c r="B41" s="753"/>
      <c r="C41" s="753"/>
      <c r="D41" s="753"/>
      <c r="E41" s="753"/>
      <c r="F41" s="753"/>
      <c r="G41" s="753"/>
      <c r="H41" s="753"/>
      <c r="I41" s="753"/>
      <c r="J41" s="753"/>
      <c r="K41" s="753"/>
      <c r="L41" s="753"/>
      <c r="M41" s="753"/>
      <c r="N41" s="754"/>
    </row>
    <row r="42" spans="1:14" ht="15.75" x14ac:dyDescent="0.25">
      <c r="A42" s="755" t="s">
        <v>12</v>
      </c>
      <c r="B42" s="756"/>
      <c r="C42" s="756"/>
      <c r="D42" s="757"/>
      <c r="E42" s="737" t="s">
        <v>19</v>
      </c>
      <c r="F42" s="735"/>
      <c r="G42" s="738"/>
      <c r="H42" s="761" t="s">
        <v>33</v>
      </c>
      <c r="I42" s="756"/>
      <c r="J42" s="757"/>
      <c r="K42" s="761" t="s">
        <v>51</v>
      </c>
      <c r="L42" s="757"/>
      <c r="M42" s="761" t="s">
        <v>36</v>
      </c>
      <c r="N42" s="763"/>
    </row>
    <row r="43" spans="1:14" ht="15.75" x14ac:dyDescent="0.25">
      <c r="A43" s="758"/>
      <c r="B43" s="759"/>
      <c r="C43" s="759"/>
      <c r="D43" s="760"/>
      <c r="E43" s="550" t="s">
        <v>28</v>
      </c>
      <c r="F43" s="736" t="s">
        <v>41</v>
      </c>
      <c r="G43" s="736"/>
      <c r="H43" s="762"/>
      <c r="I43" s="759"/>
      <c r="J43" s="760"/>
      <c r="K43" s="762"/>
      <c r="L43" s="760"/>
      <c r="M43" s="762"/>
      <c r="N43" s="764"/>
    </row>
    <row r="44" spans="1:14" ht="15.75" x14ac:dyDescent="0.25">
      <c r="A44" s="734">
        <v>1</v>
      </c>
      <c r="B44" s="735"/>
      <c r="C44" s="735"/>
      <c r="D44" s="735"/>
      <c r="E44" s="577">
        <v>2</v>
      </c>
      <c r="F44" s="736">
        <v>3</v>
      </c>
      <c r="G44" s="736"/>
      <c r="H44" s="736">
        <v>4</v>
      </c>
      <c r="I44" s="736"/>
      <c r="J44" s="736"/>
      <c r="K44" s="737">
        <v>5</v>
      </c>
      <c r="L44" s="738"/>
      <c r="M44" s="737">
        <v>6</v>
      </c>
      <c r="N44" s="739"/>
    </row>
    <row r="45" spans="1:14" ht="15.75" x14ac:dyDescent="0.25">
      <c r="A45" s="740" t="s">
        <v>612</v>
      </c>
      <c r="B45" s="741"/>
      <c r="C45" s="741"/>
      <c r="D45" s="742"/>
      <c r="E45" s="578" t="s">
        <v>613</v>
      </c>
      <c r="F45" s="743"/>
      <c r="G45" s="744"/>
      <c r="H45" s="745">
        <v>31428.7</v>
      </c>
      <c r="I45" s="745"/>
      <c r="J45" s="745"/>
      <c r="K45" s="746">
        <v>31428.7</v>
      </c>
      <c r="L45" s="746"/>
      <c r="M45" s="747">
        <v>16629.900000000001</v>
      </c>
      <c r="N45" s="748"/>
    </row>
    <row r="46" spans="1:14" ht="20.25" customHeight="1" x14ac:dyDescent="0.25">
      <c r="A46" s="725" t="s">
        <v>475</v>
      </c>
      <c r="B46" s="726"/>
      <c r="C46" s="726"/>
      <c r="D46" s="727"/>
      <c r="E46" s="579"/>
      <c r="F46" s="728">
        <v>21</v>
      </c>
      <c r="G46" s="729"/>
      <c r="H46" s="730">
        <v>27307.200000000001</v>
      </c>
      <c r="I46" s="730"/>
      <c r="J46" s="730"/>
      <c r="K46" s="731">
        <v>27307.200000000001</v>
      </c>
      <c r="L46" s="732"/>
      <c r="M46" s="731">
        <v>15028.4</v>
      </c>
      <c r="N46" s="733"/>
    </row>
    <row r="47" spans="1:14" ht="21" customHeight="1" x14ac:dyDescent="0.25">
      <c r="A47" s="725" t="s">
        <v>614</v>
      </c>
      <c r="B47" s="726"/>
      <c r="C47" s="726"/>
      <c r="D47" s="727"/>
      <c r="E47" s="579"/>
      <c r="F47" s="728">
        <v>22</v>
      </c>
      <c r="G47" s="729"/>
      <c r="H47" s="730">
        <v>2243</v>
      </c>
      <c r="I47" s="730"/>
      <c r="J47" s="730"/>
      <c r="K47" s="731">
        <v>2333</v>
      </c>
      <c r="L47" s="732"/>
      <c r="M47" s="731">
        <v>1097.3</v>
      </c>
      <c r="N47" s="733"/>
    </row>
    <row r="48" spans="1:14" ht="24" customHeight="1" x14ac:dyDescent="0.25">
      <c r="A48" s="725" t="s">
        <v>476</v>
      </c>
      <c r="B48" s="726"/>
      <c r="C48" s="726"/>
      <c r="D48" s="727"/>
      <c r="E48" s="579"/>
      <c r="F48" s="728">
        <v>27</v>
      </c>
      <c r="G48" s="729"/>
      <c r="H48" s="730">
        <v>450</v>
      </c>
      <c r="I48" s="730"/>
      <c r="J48" s="730"/>
      <c r="K48" s="731">
        <v>450</v>
      </c>
      <c r="L48" s="732"/>
      <c r="M48" s="731">
        <v>135.19999999999999</v>
      </c>
      <c r="N48" s="733"/>
    </row>
    <row r="49" spans="1:14" ht="21" customHeight="1" x14ac:dyDescent="0.25">
      <c r="A49" s="725" t="s">
        <v>165</v>
      </c>
      <c r="B49" s="726"/>
      <c r="C49" s="726"/>
      <c r="D49" s="727"/>
      <c r="E49" s="579"/>
      <c r="F49" s="728">
        <v>31</v>
      </c>
      <c r="G49" s="729"/>
      <c r="H49" s="730">
        <v>258</v>
      </c>
      <c r="I49" s="730"/>
      <c r="J49" s="730"/>
      <c r="K49" s="731">
        <v>191</v>
      </c>
      <c r="L49" s="732"/>
      <c r="M49" s="731">
        <v>31.1</v>
      </c>
      <c r="N49" s="733"/>
    </row>
    <row r="50" spans="1:14" ht="21.75" customHeight="1" thickBot="1" x14ac:dyDescent="0.3">
      <c r="A50" s="714" t="s">
        <v>477</v>
      </c>
      <c r="B50" s="715"/>
      <c r="C50" s="715"/>
      <c r="D50" s="716"/>
      <c r="E50" s="595"/>
      <c r="F50" s="717">
        <v>33</v>
      </c>
      <c r="G50" s="718"/>
      <c r="H50" s="719">
        <v>1170.5</v>
      </c>
      <c r="I50" s="719"/>
      <c r="J50" s="719"/>
      <c r="K50" s="720">
        <v>1147.5</v>
      </c>
      <c r="L50" s="721"/>
      <c r="M50" s="720">
        <v>337.9</v>
      </c>
      <c r="N50" s="722"/>
    </row>
    <row r="51" spans="1:14" ht="16.5" thickBot="1" x14ac:dyDescent="0.3">
      <c r="A51" s="723"/>
      <c r="B51" s="724"/>
      <c r="C51" s="724"/>
      <c r="D51" s="724"/>
      <c r="E51" s="724"/>
      <c r="F51" s="724"/>
      <c r="G51" s="724"/>
      <c r="H51" s="724"/>
      <c r="I51" s="724"/>
      <c r="J51" s="724"/>
      <c r="K51" s="724"/>
      <c r="L51" s="724"/>
      <c r="M51" s="724"/>
      <c r="N51" s="724"/>
    </row>
    <row r="52" spans="1:14" ht="15.75" x14ac:dyDescent="0.25">
      <c r="A52" s="708" t="s">
        <v>52</v>
      </c>
      <c r="B52" s="709"/>
      <c r="C52" s="709"/>
      <c r="D52" s="709"/>
      <c r="E52" s="709"/>
      <c r="F52" s="709"/>
      <c r="G52" s="709"/>
      <c r="H52" s="709"/>
      <c r="I52" s="709"/>
      <c r="J52" s="709"/>
      <c r="K52" s="709"/>
      <c r="L52" s="709"/>
      <c r="M52" s="709"/>
      <c r="N52" s="710"/>
    </row>
    <row r="53" spans="1:14" ht="55.5" customHeight="1" thickBot="1" x14ac:dyDescent="0.3">
      <c r="A53" s="711" t="s">
        <v>615</v>
      </c>
      <c r="B53" s="712"/>
      <c r="C53" s="712"/>
      <c r="D53" s="712"/>
      <c r="E53" s="712"/>
      <c r="F53" s="712"/>
      <c r="G53" s="712"/>
      <c r="H53" s="712"/>
      <c r="I53" s="712"/>
      <c r="J53" s="712"/>
      <c r="K53" s="712"/>
      <c r="L53" s="712"/>
      <c r="M53" s="712"/>
      <c r="N53" s="713"/>
    </row>
    <row r="54" spans="1:14" ht="15.75" x14ac:dyDescent="0.25">
      <c r="A54" s="14" t="s">
        <v>13</v>
      </c>
      <c r="B54" s="14"/>
      <c r="C54" s="14"/>
      <c r="D54" s="14"/>
      <c r="E54" s="15"/>
      <c r="F54" s="15"/>
      <c r="G54" s="15"/>
      <c r="H54" s="15"/>
      <c r="I54" s="15"/>
      <c r="J54" s="15"/>
      <c r="K54" s="15"/>
      <c r="L54" s="16"/>
      <c r="M54" s="16"/>
      <c r="N54" s="16"/>
    </row>
    <row r="55" spans="1:14" ht="15.75" x14ac:dyDescent="0.25">
      <c r="A55" s="378" t="s">
        <v>14</v>
      </c>
      <c r="B55" s="378"/>
      <c r="C55" s="378"/>
      <c r="D55" s="378"/>
      <c r="E55" s="379"/>
      <c r="F55" s="379"/>
      <c r="G55" s="379"/>
      <c r="H55" s="380"/>
      <c r="I55" s="705" t="s">
        <v>443</v>
      </c>
      <c r="J55" s="706"/>
      <c r="K55" s="706"/>
      <c r="L55" s="706"/>
      <c r="M55" s="706"/>
      <c r="N55" s="706"/>
    </row>
    <row r="56" spans="1:14" ht="15.75" x14ac:dyDescent="0.25">
      <c r="A56" s="381"/>
      <c r="B56" s="381"/>
      <c r="C56" s="381"/>
      <c r="D56" s="381"/>
      <c r="E56" s="704" t="s">
        <v>29</v>
      </c>
      <c r="F56" s="704"/>
      <c r="G56" s="704"/>
      <c r="H56" s="382"/>
      <c r="I56" s="702" t="s">
        <v>446</v>
      </c>
      <c r="J56" s="703"/>
      <c r="K56" s="703"/>
      <c r="L56" s="703"/>
      <c r="M56" s="703"/>
      <c r="N56" s="703"/>
    </row>
    <row r="57" spans="1:14" ht="15.75" x14ac:dyDescent="0.25">
      <c r="A57" s="378" t="s">
        <v>15</v>
      </c>
      <c r="B57" s="378"/>
      <c r="C57" s="378"/>
      <c r="D57" s="378"/>
      <c r="E57" s="379"/>
      <c r="F57" s="379"/>
      <c r="G57" s="379"/>
      <c r="H57" s="50"/>
      <c r="I57" s="707" t="s">
        <v>445</v>
      </c>
      <c r="J57" s="706"/>
      <c r="K57" s="706"/>
      <c r="L57" s="706"/>
      <c r="M57" s="706"/>
      <c r="N57" s="706"/>
    </row>
    <row r="58" spans="1:14" ht="15.75" x14ac:dyDescent="0.25">
      <c r="A58" s="15"/>
      <c r="B58" s="15"/>
      <c r="C58" s="15"/>
      <c r="D58" s="15"/>
      <c r="E58" s="704" t="s">
        <v>29</v>
      </c>
      <c r="F58" s="704"/>
      <c r="G58" s="704"/>
      <c r="H58" s="382"/>
      <c r="I58" s="702" t="s">
        <v>444</v>
      </c>
      <c r="J58" s="703"/>
      <c r="K58" s="703"/>
      <c r="L58" s="703"/>
      <c r="M58" s="703"/>
      <c r="N58" s="703"/>
    </row>
    <row r="59" spans="1:14" ht="15.75" x14ac:dyDescent="0.25">
      <c r="A59" s="15" t="s">
        <v>16</v>
      </c>
      <c r="B59" s="15"/>
      <c r="C59" s="15"/>
      <c r="D59" s="15"/>
      <c r="E59" s="379"/>
      <c r="F59" s="379"/>
      <c r="G59" s="379"/>
      <c r="H59" s="50"/>
      <c r="I59" s="707" t="s">
        <v>447</v>
      </c>
      <c r="J59" s="706"/>
      <c r="K59" s="706"/>
      <c r="L59" s="706"/>
      <c r="M59" s="706"/>
      <c r="N59" s="706"/>
    </row>
    <row r="60" spans="1:14" ht="15.75" x14ac:dyDescent="0.25">
      <c r="A60" s="15"/>
      <c r="B60" s="15"/>
      <c r="C60" s="15"/>
      <c r="D60" s="15"/>
      <c r="E60" s="704" t="s">
        <v>29</v>
      </c>
      <c r="F60" s="704"/>
      <c r="G60" s="704"/>
      <c r="H60" s="382"/>
      <c r="I60" s="702" t="s">
        <v>444</v>
      </c>
      <c r="J60" s="703"/>
      <c r="K60" s="703"/>
      <c r="L60" s="703"/>
      <c r="M60" s="703"/>
      <c r="N60" s="703"/>
    </row>
    <row r="61" spans="1:14" ht="15.75" x14ac:dyDescent="0.25">
      <c r="A61" s="17" t="s">
        <v>17</v>
      </c>
      <c r="B61" s="14" t="s">
        <v>27</v>
      </c>
      <c r="C61" s="15"/>
      <c r="D61" s="15"/>
      <c r="E61" s="15"/>
      <c r="F61" s="15"/>
      <c r="G61" s="15"/>
      <c r="H61" s="15"/>
      <c r="I61" s="15"/>
      <c r="J61" s="15"/>
      <c r="K61" s="15"/>
      <c r="L61" s="16"/>
      <c r="M61" s="16"/>
      <c r="N61" s="16"/>
    </row>
    <row r="62" spans="1:14" ht="15.75" x14ac:dyDescent="0.25">
      <c r="A62" s="15" t="s">
        <v>18</v>
      </c>
      <c r="B62" s="15"/>
      <c r="C62" s="15"/>
      <c r="D62" s="15"/>
      <c r="E62" s="15"/>
      <c r="F62" s="15"/>
      <c r="G62" s="15"/>
      <c r="H62" s="15"/>
      <c r="I62" s="15"/>
      <c r="J62" s="15"/>
      <c r="K62" s="15"/>
      <c r="L62" s="16"/>
      <c r="M62" s="16"/>
      <c r="N62" s="16"/>
    </row>
  </sheetData>
  <mergeCells count="133">
    <mergeCell ref="A7:C7"/>
    <mergeCell ref="D7:L7"/>
    <mergeCell ref="M7:N7"/>
    <mergeCell ref="A8:C8"/>
    <mergeCell ref="D8:L8"/>
    <mergeCell ref="M8:N8"/>
    <mergeCell ref="M3:N3"/>
    <mergeCell ref="A4:N4"/>
    <mergeCell ref="A5:N5"/>
    <mergeCell ref="A6:C6"/>
    <mergeCell ref="D6:L6"/>
    <mergeCell ref="M6:N6"/>
    <mergeCell ref="A11:N11"/>
    <mergeCell ref="A12:N12"/>
    <mergeCell ref="A13:B13"/>
    <mergeCell ref="C13:N13"/>
    <mergeCell ref="A14:B14"/>
    <mergeCell ref="C14:N14"/>
    <mergeCell ref="A9:C9"/>
    <mergeCell ref="D9:L9"/>
    <mergeCell ref="M9:N9"/>
    <mergeCell ref="A10:C10"/>
    <mergeCell ref="D10:L10"/>
    <mergeCell ref="M10:N10"/>
    <mergeCell ref="A22:A26"/>
    <mergeCell ref="C22:E22"/>
    <mergeCell ref="I22:M22"/>
    <mergeCell ref="C23:E23"/>
    <mergeCell ref="I23:M23"/>
    <mergeCell ref="A15:B15"/>
    <mergeCell ref="C15:N15"/>
    <mergeCell ref="A16:M16"/>
    <mergeCell ref="A17:N17"/>
    <mergeCell ref="A18:A20"/>
    <mergeCell ref="B18:B20"/>
    <mergeCell ref="C18:E20"/>
    <mergeCell ref="F18:F20"/>
    <mergeCell ref="G18:G20"/>
    <mergeCell ref="H18:H20"/>
    <mergeCell ref="C24:E24"/>
    <mergeCell ref="I24:M24"/>
    <mergeCell ref="C25:E25"/>
    <mergeCell ref="I25:M25"/>
    <mergeCell ref="C26:E26"/>
    <mergeCell ref="I26:M26"/>
    <mergeCell ref="I18:N18"/>
    <mergeCell ref="I19:M20"/>
    <mergeCell ref="N19:N20"/>
    <mergeCell ref="C21:E21"/>
    <mergeCell ref="I21:M21"/>
    <mergeCell ref="A27:A37"/>
    <mergeCell ref="C27:E27"/>
    <mergeCell ref="I27:M27"/>
    <mergeCell ref="C28:E28"/>
    <mergeCell ref="I28:M28"/>
    <mergeCell ref="C29:E29"/>
    <mergeCell ref="I29:M29"/>
    <mergeCell ref="C30:E30"/>
    <mergeCell ref="I30:M30"/>
    <mergeCell ref="C31:E31"/>
    <mergeCell ref="C35:E35"/>
    <mergeCell ref="I35:M35"/>
    <mergeCell ref="C36:E36"/>
    <mergeCell ref="I36:M36"/>
    <mergeCell ref="C37:E37"/>
    <mergeCell ref="I37:M37"/>
    <mergeCell ref="I31:M31"/>
    <mergeCell ref="C32:E32"/>
    <mergeCell ref="I32:M32"/>
    <mergeCell ref="C33:E33"/>
    <mergeCell ref="I33:M33"/>
    <mergeCell ref="C34:E34"/>
    <mergeCell ref="I34:M34"/>
    <mergeCell ref="A41:N41"/>
    <mergeCell ref="A42:D43"/>
    <mergeCell ref="E42:G42"/>
    <mergeCell ref="H42:J43"/>
    <mergeCell ref="K42:L43"/>
    <mergeCell ref="M42:N43"/>
    <mergeCell ref="F43:G43"/>
    <mergeCell ref="A38:A39"/>
    <mergeCell ref="C38:E38"/>
    <mergeCell ref="I38:M38"/>
    <mergeCell ref="C39:E39"/>
    <mergeCell ref="I39:M39"/>
    <mergeCell ref="J40:N40"/>
    <mergeCell ref="A44:D44"/>
    <mergeCell ref="F44:G44"/>
    <mergeCell ref="H44:J44"/>
    <mergeCell ref="K44:L44"/>
    <mergeCell ref="M44:N44"/>
    <mergeCell ref="A45:D45"/>
    <mergeCell ref="F45:G45"/>
    <mergeCell ref="H45:J45"/>
    <mergeCell ref="K45:L45"/>
    <mergeCell ref="M45:N45"/>
    <mergeCell ref="A46:D46"/>
    <mergeCell ref="F46:G46"/>
    <mergeCell ref="H46:J46"/>
    <mergeCell ref="K46:L46"/>
    <mergeCell ref="M46:N46"/>
    <mergeCell ref="A47:D47"/>
    <mergeCell ref="F47:G47"/>
    <mergeCell ref="H47:J47"/>
    <mergeCell ref="K47:L47"/>
    <mergeCell ref="M47:N47"/>
    <mergeCell ref="A50:D50"/>
    <mergeCell ref="F50:G50"/>
    <mergeCell ref="H50:J50"/>
    <mergeCell ref="K50:L50"/>
    <mergeCell ref="M50:N50"/>
    <mergeCell ref="A51:N51"/>
    <mergeCell ref="A48:D48"/>
    <mergeCell ref="F48:G48"/>
    <mergeCell ref="H48:J48"/>
    <mergeCell ref="K48:L48"/>
    <mergeCell ref="M48:N48"/>
    <mergeCell ref="A49:D49"/>
    <mergeCell ref="F49:G49"/>
    <mergeCell ref="H49:J49"/>
    <mergeCell ref="K49:L49"/>
    <mergeCell ref="M49:N49"/>
    <mergeCell ref="I60:N60"/>
    <mergeCell ref="E58:G58"/>
    <mergeCell ref="E60:G60"/>
    <mergeCell ref="I55:N55"/>
    <mergeCell ref="I56:N56"/>
    <mergeCell ref="I57:N57"/>
    <mergeCell ref="I58:N58"/>
    <mergeCell ref="I59:N59"/>
    <mergeCell ref="A52:N52"/>
    <mergeCell ref="A53:N53"/>
    <mergeCell ref="E56:G5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N52"/>
  <sheetViews>
    <sheetView topLeftCell="A13" zoomScaleNormal="100" workbookViewId="0">
      <selection activeCell="F23" sqref="F23"/>
    </sheetView>
  </sheetViews>
  <sheetFormatPr defaultColWidth="9.140625" defaultRowHeight="15.75" x14ac:dyDescent="0.25"/>
  <cols>
    <col min="1" max="1" width="12.7109375" style="25" customWidth="1"/>
    <col min="2" max="2" width="6.140625" style="25" customWidth="1"/>
    <col min="3" max="3" width="28.5703125" style="25" customWidth="1"/>
    <col min="4" max="4" width="11" style="25" customWidth="1"/>
    <col min="5" max="5" width="11.5703125" style="25" customWidth="1"/>
    <col min="6" max="6" width="10.5703125" style="25" customWidth="1"/>
    <col min="7" max="7" width="15.42578125" style="25" customWidth="1"/>
    <col min="8" max="8" width="20.42578125" style="25" customWidth="1"/>
    <col min="9" max="9" width="67.85546875" style="25" customWidth="1"/>
    <col min="10" max="16384" width="9.140625" style="25"/>
  </cols>
  <sheetData>
    <row r="1" spans="1:9" x14ac:dyDescent="0.25">
      <c r="A1" s="1459" t="s">
        <v>220</v>
      </c>
      <c r="B1" s="1460"/>
      <c r="C1" s="1460"/>
      <c r="D1" s="1460"/>
      <c r="E1" s="1460"/>
      <c r="F1" s="1460"/>
      <c r="G1" s="1460"/>
      <c r="H1" s="1460"/>
      <c r="I1" s="1460"/>
    </row>
    <row r="2" spans="1:9" ht="22.7" customHeight="1" thickBot="1" x14ac:dyDescent="0.3">
      <c r="A2" s="1461"/>
      <c r="B2" s="1461"/>
      <c r="C2" s="1461"/>
      <c r="D2" s="1461"/>
      <c r="E2" s="1461"/>
      <c r="F2" s="1461"/>
      <c r="G2" s="1461"/>
      <c r="H2" s="1461"/>
      <c r="I2" s="1461"/>
    </row>
    <row r="3" spans="1:9" x14ac:dyDescent="0.25">
      <c r="A3" s="1462" t="s">
        <v>236</v>
      </c>
      <c r="B3" s="1463"/>
      <c r="C3" s="1463"/>
      <c r="D3" s="1463"/>
      <c r="E3" s="1463"/>
      <c r="F3" s="1463"/>
      <c r="G3" s="1463"/>
      <c r="H3" s="1463"/>
      <c r="I3" s="1464"/>
    </row>
    <row r="4" spans="1:9" x14ac:dyDescent="0.25">
      <c r="A4" s="1465" t="s">
        <v>190</v>
      </c>
      <c r="B4" s="1466"/>
      <c r="C4" s="1466"/>
      <c r="D4" s="1466"/>
      <c r="E4" s="1466"/>
      <c r="F4" s="1466"/>
      <c r="G4" s="1466"/>
      <c r="H4" s="1466"/>
      <c r="I4" s="1467"/>
    </row>
    <row r="5" spans="1:9" x14ac:dyDescent="0.25">
      <c r="A5" s="920" t="s">
        <v>0</v>
      </c>
      <c r="B5" s="921"/>
      <c r="C5" s="921"/>
      <c r="D5" s="913" t="s">
        <v>40</v>
      </c>
      <c r="E5" s="913"/>
      <c r="F5" s="913"/>
      <c r="G5" s="913"/>
      <c r="H5" s="913"/>
      <c r="I5" s="115" t="s">
        <v>46</v>
      </c>
    </row>
    <row r="6" spans="1:9" x14ac:dyDescent="0.25">
      <c r="A6" s="920" t="s">
        <v>1</v>
      </c>
      <c r="B6" s="921"/>
      <c r="C6" s="921"/>
      <c r="D6" s="913" t="s">
        <v>124</v>
      </c>
      <c r="E6" s="913"/>
      <c r="F6" s="913"/>
      <c r="G6" s="913"/>
      <c r="H6" s="913"/>
      <c r="I6" s="115" t="s">
        <v>65</v>
      </c>
    </row>
    <row r="7" spans="1:9" x14ac:dyDescent="0.25">
      <c r="A7" s="920" t="s">
        <v>2</v>
      </c>
      <c r="B7" s="921"/>
      <c r="C7" s="921"/>
      <c r="D7" s="921" t="s">
        <v>153</v>
      </c>
      <c r="E7" s="921"/>
      <c r="F7" s="921"/>
      <c r="G7" s="921"/>
      <c r="H7" s="921"/>
      <c r="I7" s="115" t="s">
        <v>88</v>
      </c>
    </row>
    <row r="8" spans="1:9" x14ac:dyDescent="0.25">
      <c r="A8" s="920" t="s">
        <v>3</v>
      </c>
      <c r="B8" s="921"/>
      <c r="C8" s="921"/>
      <c r="D8" s="921" t="s">
        <v>86</v>
      </c>
      <c r="E8" s="921"/>
      <c r="F8" s="921"/>
      <c r="G8" s="921"/>
      <c r="H8" s="921"/>
      <c r="I8" s="115" t="s">
        <v>85</v>
      </c>
    </row>
    <row r="9" spans="1:9" ht="16.5" thickBot="1" x14ac:dyDescent="0.3">
      <c r="A9" s="922" t="s">
        <v>4</v>
      </c>
      <c r="B9" s="923"/>
      <c r="C9" s="923"/>
      <c r="D9" s="1445" t="s">
        <v>87</v>
      </c>
      <c r="E9" s="1445"/>
      <c r="F9" s="1445"/>
      <c r="G9" s="1445"/>
      <c r="H9" s="1445"/>
      <c r="I9" s="116" t="s">
        <v>60</v>
      </c>
    </row>
    <row r="10" spans="1:9" ht="16.5" thickBot="1" x14ac:dyDescent="0.3">
      <c r="A10" s="117"/>
      <c r="B10" s="117"/>
      <c r="C10" s="117"/>
      <c r="D10" s="117"/>
      <c r="E10" s="117"/>
      <c r="F10" s="117"/>
      <c r="G10" s="117"/>
      <c r="H10" s="117"/>
      <c r="I10" s="118"/>
    </row>
    <row r="11" spans="1:9" x14ac:dyDescent="0.25">
      <c r="A11" s="1446" t="s">
        <v>218</v>
      </c>
      <c r="B11" s="1447"/>
      <c r="C11" s="1447"/>
      <c r="D11" s="1447"/>
      <c r="E11" s="1447"/>
      <c r="F11" s="1447"/>
      <c r="G11" s="1447"/>
      <c r="H11" s="1447"/>
      <c r="I11" s="1448"/>
    </row>
    <row r="12" spans="1:9" ht="30" customHeight="1" x14ac:dyDescent="0.25">
      <c r="A12" s="1449" t="s">
        <v>5</v>
      </c>
      <c r="B12" s="1450"/>
      <c r="C12" s="1451" t="s">
        <v>237</v>
      </c>
      <c r="D12" s="1452"/>
      <c r="E12" s="1452"/>
      <c r="F12" s="1452"/>
      <c r="G12" s="1452"/>
      <c r="H12" s="1452"/>
      <c r="I12" s="1453"/>
    </row>
    <row r="13" spans="1:9" ht="39" customHeight="1" x14ac:dyDescent="0.25">
      <c r="A13" s="1454" t="s">
        <v>6</v>
      </c>
      <c r="B13" s="1455"/>
      <c r="C13" s="1456" t="s">
        <v>212</v>
      </c>
      <c r="D13" s="1457"/>
      <c r="E13" s="1457"/>
      <c r="F13" s="1457"/>
      <c r="G13" s="1457"/>
      <c r="H13" s="1457"/>
      <c r="I13" s="1458"/>
    </row>
    <row r="14" spans="1:9" ht="42" customHeight="1" thickBot="1" x14ac:dyDescent="0.3">
      <c r="A14" s="1440" t="s">
        <v>7</v>
      </c>
      <c r="B14" s="1441"/>
      <c r="C14" s="1442" t="s">
        <v>213</v>
      </c>
      <c r="D14" s="1443"/>
      <c r="E14" s="1443"/>
      <c r="F14" s="1443"/>
      <c r="G14" s="1443"/>
      <c r="H14" s="1443"/>
      <c r="I14" s="1444"/>
    </row>
    <row r="15" spans="1:9" ht="16.5" thickBot="1" x14ac:dyDescent="0.3">
      <c r="A15" s="1470"/>
      <c r="B15" s="1470"/>
      <c r="C15" s="1470"/>
      <c r="D15" s="1470"/>
      <c r="E15" s="1470"/>
      <c r="F15" s="1470"/>
      <c r="G15" s="1470"/>
      <c r="H15" s="1470"/>
      <c r="I15" s="118"/>
    </row>
    <row r="16" spans="1:9" x14ac:dyDescent="0.25">
      <c r="A16" s="1446" t="s">
        <v>188</v>
      </c>
      <c r="B16" s="1447"/>
      <c r="C16" s="1447"/>
      <c r="D16" s="1447"/>
      <c r="E16" s="1447"/>
      <c r="F16" s="1447"/>
      <c r="G16" s="1447"/>
      <c r="H16" s="1447"/>
      <c r="I16" s="1448"/>
    </row>
    <row r="17" spans="1:14" x14ac:dyDescent="0.25">
      <c r="A17" s="1471" t="s">
        <v>56</v>
      </c>
      <c r="B17" s="1478" t="s">
        <v>57</v>
      </c>
      <c r="C17" s="1473" t="s">
        <v>58</v>
      </c>
      <c r="D17" s="1473"/>
      <c r="E17" s="1473" t="s">
        <v>59</v>
      </c>
      <c r="F17" s="1474" t="s">
        <v>33</v>
      </c>
      <c r="G17" s="1474" t="s">
        <v>36</v>
      </c>
      <c r="H17" s="1476" t="s">
        <v>42</v>
      </c>
      <c r="I17" s="1477"/>
    </row>
    <row r="18" spans="1:14" x14ac:dyDescent="0.25">
      <c r="A18" s="1472"/>
      <c r="B18" s="1479"/>
      <c r="C18" s="1473"/>
      <c r="D18" s="1473"/>
      <c r="E18" s="1473"/>
      <c r="F18" s="1475"/>
      <c r="G18" s="1475"/>
      <c r="H18" s="170" t="s">
        <v>43</v>
      </c>
      <c r="I18" s="121" t="s">
        <v>44</v>
      </c>
    </row>
    <row r="19" spans="1:14" x14ac:dyDescent="0.25">
      <c r="A19" s="122">
        <v>1</v>
      </c>
      <c r="B19" s="120">
        <v>2</v>
      </c>
      <c r="C19" s="1484">
        <v>3</v>
      </c>
      <c r="D19" s="1485"/>
      <c r="E19" s="120">
        <v>4</v>
      </c>
      <c r="F19" s="120">
        <v>5</v>
      </c>
      <c r="G19" s="120">
        <v>6</v>
      </c>
      <c r="H19" s="120" t="s">
        <v>35</v>
      </c>
      <c r="I19" s="123"/>
    </row>
    <row r="20" spans="1:14" ht="61.5" customHeight="1" x14ac:dyDescent="0.25">
      <c r="A20" s="124" t="s">
        <v>9</v>
      </c>
      <c r="B20" s="97" t="s">
        <v>20</v>
      </c>
      <c r="C20" s="1490" t="s">
        <v>209</v>
      </c>
      <c r="D20" s="914"/>
      <c r="E20" s="97" t="s">
        <v>31</v>
      </c>
      <c r="F20" s="315">
        <v>5</v>
      </c>
      <c r="G20" s="2137">
        <v>0</v>
      </c>
      <c r="H20" s="2138">
        <f t="shared" ref="H20:H25" si="0">G20-F20</f>
        <v>-5</v>
      </c>
      <c r="I20" s="293" t="s">
        <v>240</v>
      </c>
    </row>
    <row r="21" spans="1:14" ht="99" customHeight="1" x14ac:dyDescent="0.25">
      <c r="A21" s="1480" t="s">
        <v>10</v>
      </c>
      <c r="B21" s="125" t="s">
        <v>22</v>
      </c>
      <c r="C21" s="1468" t="s">
        <v>89</v>
      </c>
      <c r="D21" s="1469"/>
      <c r="E21" s="97" t="s">
        <v>32</v>
      </c>
      <c r="F21" s="315">
        <v>2</v>
      </c>
      <c r="G21" s="2139">
        <v>1</v>
      </c>
      <c r="H21" s="2138">
        <f t="shared" si="0"/>
        <v>-1</v>
      </c>
      <c r="I21" s="144" t="s">
        <v>361</v>
      </c>
    </row>
    <row r="22" spans="1:14" ht="45" customHeight="1" x14ac:dyDescent="0.25">
      <c r="A22" s="1481"/>
      <c r="B22" s="125" t="s">
        <v>23</v>
      </c>
      <c r="C22" s="1468" t="s">
        <v>90</v>
      </c>
      <c r="D22" s="1469"/>
      <c r="E22" s="97" t="s">
        <v>32</v>
      </c>
      <c r="F22" s="23">
        <v>1</v>
      </c>
      <c r="G22" s="2138">
        <v>1</v>
      </c>
      <c r="H22" s="2138">
        <f t="shared" si="0"/>
        <v>0</v>
      </c>
      <c r="I22" s="293" t="s">
        <v>189</v>
      </c>
    </row>
    <row r="23" spans="1:14" ht="94.5" customHeight="1" x14ac:dyDescent="0.25">
      <c r="A23" s="1481"/>
      <c r="B23" s="125" t="s">
        <v>24</v>
      </c>
      <c r="C23" s="1468" t="s">
        <v>91</v>
      </c>
      <c r="D23" s="1469"/>
      <c r="E23" s="97" t="s">
        <v>32</v>
      </c>
      <c r="F23" s="23">
        <v>1</v>
      </c>
      <c r="G23" s="2138">
        <v>0</v>
      </c>
      <c r="H23" s="2138">
        <f t="shared" si="0"/>
        <v>-1</v>
      </c>
      <c r="I23" s="293" t="s">
        <v>362</v>
      </c>
    </row>
    <row r="24" spans="1:14" ht="33.75" customHeight="1" thickBot="1" x14ac:dyDescent="0.3">
      <c r="A24" s="1482"/>
      <c r="B24" s="175" t="s">
        <v>25</v>
      </c>
      <c r="C24" s="1468" t="s">
        <v>238</v>
      </c>
      <c r="D24" s="1469"/>
      <c r="E24" s="175" t="s">
        <v>32</v>
      </c>
      <c r="F24" s="23">
        <v>34</v>
      </c>
      <c r="G24" s="2140">
        <v>0</v>
      </c>
      <c r="H24" s="23">
        <f t="shared" si="0"/>
        <v>-34</v>
      </c>
      <c r="I24" s="294" t="s">
        <v>239</v>
      </c>
    </row>
    <row r="25" spans="1:14" ht="67.5" customHeight="1" thickBot="1" x14ac:dyDescent="0.3">
      <c r="A25" s="127" t="s">
        <v>11</v>
      </c>
      <c r="B25" s="128" t="s">
        <v>26</v>
      </c>
      <c r="C25" s="1491" t="s">
        <v>150</v>
      </c>
      <c r="D25" s="1492"/>
      <c r="E25" s="129" t="s">
        <v>105</v>
      </c>
      <c r="F25" s="158">
        <v>17038</v>
      </c>
      <c r="G25" s="130">
        <v>0</v>
      </c>
      <c r="H25" s="131">
        <f t="shared" si="0"/>
        <v>-17038</v>
      </c>
      <c r="I25" s="294" t="s">
        <v>239</v>
      </c>
    </row>
    <row r="26" spans="1:14" ht="16.5" thickBot="1" x14ac:dyDescent="0.3">
      <c r="A26" s="119"/>
      <c r="B26" s="132"/>
      <c r="C26" s="133"/>
      <c r="D26" s="133"/>
      <c r="E26" s="133"/>
      <c r="F26" s="133"/>
      <c r="G26" s="133"/>
      <c r="H26" s="133"/>
      <c r="I26" s="118"/>
    </row>
    <row r="27" spans="1:14" x14ac:dyDescent="0.25">
      <c r="A27" s="1493" t="s">
        <v>219</v>
      </c>
      <c r="B27" s="1494"/>
      <c r="C27" s="1494"/>
      <c r="D27" s="1494"/>
      <c r="E27" s="1494"/>
      <c r="F27" s="1494"/>
      <c r="G27" s="1494"/>
      <c r="H27" s="1494"/>
      <c r="I27" s="1495"/>
      <c r="J27" s="134"/>
      <c r="K27" s="134"/>
      <c r="L27" s="134"/>
      <c r="M27" s="134"/>
      <c r="N27" s="134"/>
    </row>
    <row r="28" spans="1:14" x14ac:dyDescent="0.25">
      <c r="A28" s="1496" t="s">
        <v>12</v>
      </c>
      <c r="B28" s="1497"/>
      <c r="C28" s="1498"/>
      <c r="D28" s="1484" t="s">
        <v>19</v>
      </c>
      <c r="E28" s="1502"/>
      <c r="F28" s="1485"/>
      <c r="G28" s="1478" t="s">
        <v>33</v>
      </c>
      <c r="H28" s="1478" t="s">
        <v>45</v>
      </c>
      <c r="I28" s="1503" t="s">
        <v>61</v>
      </c>
    </row>
    <row r="29" spans="1:14" x14ac:dyDescent="0.25">
      <c r="A29" s="1499"/>
      <c r="B29" s="1500"/>
      <c r="C29" s="1501"/>
      <c r="D29" s="120" t="s">
        <v>28</v>
      </c>
      <c r="E29" s="1484" t="s">
        <v>41</v>
      </c>
      <c r="F29" s="1485"/>
      <c r="G29" s="1479"/>
      <c r="H29" s="1479"/>
      <c r="I29" s="1504"/>
    </row>
    <row r="30" spans="1:14" x14ac:dyDescent="0.25">
      <c r="A30" s="1483">
        <v>1</v>
      </c>
      <c r="B30" s="1473"/>
      <c r="C30" s="1473"/>
      <c r="D30" s="120">
        <v>2</v>
      </c>
      <c r="E30" s="1484">
        <v>3</v>
      </c>
      <c r="F30" s="1485"/>
      <c r="G30" s="120">
        <v>4</v>
      </c>
      <c r="H30" s="120">
        <v>5</v>
      </c>
      <c r="I30" s="135">
        <v>6</v>
      </c>
    </row>
    <row r="31" spans="1:14" ht="33" customHeight="1" x14ac:dyDescent="0.25">
      <c r="A31" s="1486" t="s">
        <v>186</v>
      </c>
      <c r="B31" s="1487"/>
      <c r="C31" s="1487"/>
      <c r="D31" s="136" t="s">
        <v>64</v>
      </c>
      <c r="E31" s="1488"/>
      <c r="F31" s="1489"/>
      <c r="G31" s="270">
        <f>G32</f>
        <v>36000</v>
      </c>
      <c r="H31" s="270">
        <f>H32</f>
        <v>33493.1</v>
      </c>
      <c r="I31" s="137">
        <v>962.02</v>
      </c>
    </row>
    <row r="32" spans="1:14" ht="34.5" customHeight="1" thickBot="1" x14ac:dyDescent="0.3">
      <c r="A32" s="1505" t="s">
        <v>210</v>
      </c>
      <c r="B32" s="1506"/>
      <c r="C32" s="1507"/>
      <c r="D32" s="138"/>
      <c r="E32" s="1508">
        <v>26</v>
      </c>
      <c r="F32" s="1509"/>
      <c r="G32" s="271">
        <v>36000</v>
      </c>
      <c r="H32" s="272">
        <v>33493.1</v>
      </c>
      <c r="I32" s="139">
        <v>962.02</v>
      </c>
    </row>
    <row r="33" spans="1:13" ht="16.5" thickBot="1" x14ac:dyDescent="0.3">
      <c r="A33" s="1516"/>
      <c r="B33" s="1516"/>
      <c r="C33" s="1516"/>
      <c r="D33" s="1516"/>
      <c r="E33" s="1516"/>
      <c r="F33" s="1516"/>
      <c r="G33" s="1516"/>
      <c r="H33" s="1516"/>
      <c r="I33" s="1516"/>
    </row>
    <row r="34" spans="1:13" ht="15.75" customHeight="1" x14ac:dyDescent="0.25">
      <c r="A34" s="1510" t="s">
        <v>63</v>
      </c>
      <c r="B34" s="1511"/>
      <c r="C34" s="1511"/>
      <c r="D34" s="1511"/>
      <c r="E34" s="1511"/>
      <c r="F34" s="1511"/>
      <c r="G34" s="1511"/>
      <c r="H34" s="1511"/>
      <c r="I34" s="1512"/>
      <c r="J34" s="96"/>
    </row>
    <row r="35" spans="1:13" ht="61.5" customHeight="1" thickBot="1" x14ac:dyDescent="0.3">
      <c r="A35" s="1513" t="s">
        <v>386</v>
      </c>
      <c r="B35" s="1514"/>
      <c r="C35" s="1514"/>
      <c r="D35" s="1514"/>
      <c r="E35" s="1514"/>
      <c r="F35" s="1514"/>
      <c r="G35" s="1514"/>
      <c r="H35" s="1514"/>
      <c r="I35" s="1515"/>
      <c r="J35" s="96"/>
    </row>
    <row r="36" spans="1:13" x14ac:dyDescent="0.25">
      <c r="A36" s="4" t="s">
        <v>13</v>
      </c>
      <c r="B36" s="4"/>
      <c r="C36" s="4"/>
      <c r="D36" s="4"/>
      <c r="E36" s="5"/>
      <c r="F36" s="5"/>
      <c r="G36" s="5"/>
      <c r="H36" s="5"/>
      <c r="I36" s="5"/>
      <c r="J36" s="5"/>
      <c r="K36" s="5"/>
      <c r="L36" s="96"/>
      <c r="M36" s="96"/>
    </row>
    <row r="37" spans="1:13" x14ac:dyDescent="0.25">
      <c r="A37" s="140" t="s">
        <v>14</v>
      </c>
      <c r="B37" s="140"/>
      <c r="C37" s="140"/>
      <c r="D37" s="140"/>
      <c r="E37" s="141"/>
      <c r="F37" s="141"/>
      <c r="G37" s="141"/>
      <c r="H37" s="705" t="s">
        <v>443</v>
      </c>
      <c r="I37" s="706"/>
      <c r="J37" s="706"/>
      <c r="K37" s="706"/>
      <c r="L37" s="706"/>
      <c r="M37" s="706"/>
    </row>
    <row r="38" spans="1:13" x14ac:dyDescent="0.25">
      <c r="A38" s="142"/>
      <c r="B38" s="142"/>
      <c r="C38" s="142"/>
      <c r="D38" s="142"/>
      <c r="E38" s="1519" t="s">
        <v>29</v>
      </c>
      <c r="F38" s="1519"/>
      <c r="G38" s="1519"/>
      <c r="H38" s="702" t="s">
        <v>446</v>
      </c>
      <c r="I38" s="703"/>
      <c r="J38" s="703"/>
      <c r="K38" s="703"/>
      <c r="L38" s="703"/>
      <c r="M38" s="703"/>
    </row>
    <row r="39" spans="1:13" x14ac:dyDescent="0.25">
      <c r="A39" s="140" t="s">
        <v>15</v>
      </c>
      <c r="B39" s="140"/>
      <c r="C39" s="140"/>
      <c r="D39" s="140"/>
      <c r="E39" s="141"/>
      <c r="F39" s="141"/>
      <c r="G39" s="141"/>
      <c r="H39" s="707" t="s">
        <v>445</v>
      </c>
      <c r="I39" s="706"/>
      <c r="J39" s="706"/>
      <c r="K39" s="706"/>
      <c r="L39" s="706"/>
      <c r="M39" s="706"/>
    </row>
    <row r="40" spans="1:13" x14ac:dyDescent="0.25">
      <c r="A40" s="5"/>
      <c r="B40" s="5"/>
      <c r="C40" s="5"/>
      <c r="D40" s="5"/>
      <c r="E40" s="1519" t="s">
        <v>29</v>
      </c>
      <c r="F40" s="1519"/>
      <c r="G40" s="1519"/>
      <c r="H40" s="702" t="s">
        <v>444</v>
      </c>
      <c r="I40" s="703"/>
      <c r="J40" s="703"/>
      <c r="K40" s="703"/>
      <c r="L40" s="703"/>
      <c r="M40" s="703"/>
    </row>
    <row r="41" spans="1:13" x14ac:dyDescent="0.25">
      <c r="A41" s="5" t="s">
        <v>16</v>
      </c>
      <c r="B41" s="5"/>
      <c r="C41" s="5"/>
      <c r="D41" s="5"/>
      <c r="E41" s="141"/>
      <c r="F41" s="141"/>
      <c r="G41" s="141"/>
      <c r="H41" s="707" t="s">
        <v>447</v>
      </c>
      <c r="I41" s="706"/>
      <c r="J41" s="706"/>
      <c r="K41" s="706"/>
      <c r="L41" s="706"/>
      <c r="M41" s="706"/>
    </row>
    <row r="42" spans="1:13" ht="34.5" customHeight="1" x14ac:dyDescent="0.25">
      <c r="A42" s="5"/>
      <c r="B42" s="5"/>
      <c r="C42" s="5"/>
      <c r="D42" s="5"/>
      <c r="E42" s="1519" t="s">
        <v>29</v>
      </c>
      <c r="F42" s="1519"/>
      <c r="G42" s="1519"/>
      <c r="H42" s="702" t="s">
        <v>444</v>
      </c>
      <c r="I42" s="703"/>
      <c r="J42" s="703"/>
      <c r="K42" s="703"/>
      <c r="L42" s="703"/>
      <c r="M42" s="703"/>
    </row>
    <row r="43" spans="1:13" x14ac:dyDescent="0.25">
      <c r="A43" s="6" t="s">
        <v>17</v>
      </c>
      <c r="B43" s="4" t="s">
        <v>27</v>
      </c>
      <c r="C43" s="5"/>
      <c r="D43" s="5"/>
      <c r="E43" s="5"/>
      <c r="F43" s="5"/>
      <c r="G43" s="5"/>
      <c r="H43" s="5"/>
      <c r="I43" s="5"/>
      <c r="J43" s="5"/>
      <c r="K43" s="5"/>
      <c r="L43" s="96"/>
      <c r="M43" s="96"/>
    </row>
    <row r="44" spans="1:13" x14ac:dyDescent="0.25">
      <c r="A44" s="5" t="s">
        <v>18</v>
      </c>
      <c r="B44" s="5"/>
      <c r="C44" s="5"/>
      <c r="D44" s="5"/>
      <c r="E44" s="5"/>
      <c r="F44" s="5"/>
      <c r="G44" s="5"/>
      <c r="H44" s="5"/>
      <c r="I44" s="5"/>
      <c r="J44" s="5"/>
      <c r="K44" s="5"/>
      <c r="L44" s="96"/>
      <c r="M44" s="96"/>
    </row>
    <row r="45" spans="1:13" x14ac:dyDescent="0.25">
      <c r="A45" s="96"/>
      <c r="B45" s="96"/>
      <c r="C45" s="96"/>
      <c r="D45" s="96"/>
      <c r="E45" s="96"/>
      <c r="F45" s="96"/>
      <c r="G45" s="96"/>
      <c r="H45" s="96"/>
      <c r="I45" s="96"/>
      <c r="J45" s="96"/>
      <c r="K45" s="96"/>
      <c r="L45" s="96"/>
      <c r="M45" s="96"/>
    </row>
    <row r="46" spans="1:13" ht="18.75" x14ac:dyDescent="0.25">
      <c r="A46" s="1517"/>
      <c r="B46" s="1517"/>
      <c r="C46" s="1517"/>
      <c r="D46" s="1517"/>
      <c r="E46" s="1517"/>
      <c r="F46" s="1517"/>
      <c r="G46" s="1517"/>
      <c r="H46" s="1517"/>
    </row>
    <row r="47" spans="1:13" ht="18.75" x14ac:dyDescent="0.25">
      <c r="A47" s="1520"/>
      <c r="B47" s="1520"/>
      <c r="C47" s="1520"/>
      <c r="D47" s="1520"/>
      <c r="E47" s="1520"/>
      <c r="F47" s="1520"/>
      <c r="G47" s="1520"/>
      <c r="H47" s="1520"/>
    </row>
    <row r="48" spans="1:13" ht="18.75" x14ac:dyDescent="0.25">
      <c r="A48" s="1517"/>
      <c r="B48" s="1517"/>
      <c r="C48" s="1517"/>
      <c r="D48" s="1517"/>
      <c r="E48" s="1517"/>
      <c r="F48" s="1517"/>
      <c r="G48" s="1517"/>
      <c r="H48" s="1517"/>
    </row>
    <row r="49" spans="1:8" ht="18.75" x14ac:dyDescent="0.25">
      <c r="A49" s="1517"/>
      <c r="B49" s="1517"/>
      <c r="C49" s="1517"/>
      <c r="D49" s="1517"/>
      <c r="E49" s="1517"/>
      <c r="F49" s="1517"/>
      <c r="G49" s="1517"/>
      <c r="H49" s="1517"/>
    </row>
    <row r="50" spans="1:8" ht="18.75" x14ac:dyDescent="0.25">
      <c r="A50" s="1517"/>
      <c r="B50" s="1517"/>
      <c r="C50" s="1517"/>
      <c r="D50" s="1517"/>
      <c r="E50" s="1517"/>
      <c r="F50" s="1517"/>
      <c r="G50" s="1517"/>
      <c r="H50" s="1517"/>
    </row>
    <row r="51" spans="1:8" ht="18.75" x14ac:dyDescent="0.25">
      <c r="A51" s="1518"/>
      <c r="B51" s="1518"/>
      <c r="C51" s="1518"/>
      <c r="D51" s="1518"/>
      <c r="E51" s="1518"/>
      <c r="F51" s="1518"/>
      <c r="G51" s="1518"/>
      <c r="H51" s="1518"/>
    </row>
    <row r="52" spans="1:8" ht="18.75" x14ac:dyDescent="0.25">
      <c r="A52" s="143"/>
    </row>
  </sheetData>
  <mergeCells count="68">
    <mergeCell ref="A49:H49"/>
    <mergeCell ref="A50:H50"/>
    <mergeCell ref="A51:H51"/>
    <mergeCell ref="A46:H46"/>
    <mergeCell ref="E38:G38"/>
    <mergeCell ref="H38:M38"/>
    <mergeCell ref="H39:M39"/>
    <mergeCell ref="A47:H47"/>
    <mergeCell ref="A48:H48"/>
    <mergeCell ref="E40:G40"/>
    <mergeCell ref="H40:M40"/>
    <mergeCell ref="H41:M41"/>
    <mergeCell ref="E42:G42"/>
    <mergeCell ref="H42:M42"/>
    <mergeCell ref="A32:C32"/>
    <mergeCell ref="E32:F32"/>
    <mergeCell ref="A34:I34"/>
    <mergeCell ref="A35:I35"/>
    <mergeCell ref="H37:M37"/>
    <mergeCell ref="A33:I33"/>
    <mergeCell ref="A30:C30"/>
    <mergeCell ref="E30:F30"/>
    <mergeCell ref="A31:C31"/>
    <mergeCell ref="E31:F31"/>
    <mergeCell ref="C19:D19"/>
    <mergeCell ref="C20:D20"/>
    <mergeCell ref="C21:D21"/>
    <mergeCell ref="C25:D25"/>
    <mergeCell ref="A27:I27"/>
    <mergeCell ref="A28:C29"/>
    <mergeCell ref="D28:F28"/>
    <mergeCell ref="G28:G29"/>
    <mergeCell ref="H28:H29"/>
    <mergeCell ref="I28:I29"/>
    <mergeCell ref="E29:F29"/>
    <mergeCell ref="C22:D22"/>
    <mergeCell ref="C23:D23"/>
    <mergeCell ref="A15:H15"/>
    <mergeCell ref="A16:I16"/>
    <mergeCell ref="A17:A18"/>
    <mergeCell ref="C17:D18"/>
    <mergeCell ref="E17:E18"/>
    <mergeCell ref="F17:F18"/>
    <mergeCell ref="G17:G18"/>
    <mergeCell ref="H17:I17"/>
    <mergeCell ref="B17:B18"/>
    <mergeCell ref="A21:A24"/>
    <mergeCell ref="C24:D24"/>
    <mergeCell ref="A1:I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s>
  <pageMargins left="0.7" right="0.7" top="0.75" bottom="0.75" header="0.3" footer="0.3"/>
  <pageSetup paperSize="9" scale="3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E2EB-3BFD-4E61-890F-94768F4A8878}">
  <sheetPr>
    <tabColor rgb="FF00B050"/>
  </sheetPr>
  <dimension ref="A1:O42"/>
  <sheetViews>
    <sheetView zoomScaleNormal="100" workbookViewId="0">
      <selection activeCell="I52" sqref="I52"/>
    </sheetView>
  </sheetViews>
  <sheetFormatPr defaultColWidth="9.140625" defaultRowHeight="15" x14ac:dyDescent="0.25"/>
  <cols>
    <col min="1" max="1" width="7.42578125" style="87" customWidth="1"/>
    <col min="2" max="2" width="7" style="87" customWidth="1"/>
    <col min="3" max="3" width="22.42578125" style="87" customWidth="1"/>
    <col min="4" max="4" width="10.140625" style="87" customWidth="1"/>
    <col min="5" max="5" width="24.140625" style="87" customWidth="1"/>
    <col min="6" max="6" width="10.42578125" style="87" customWidth="1"/>
    <col min="7" max="7" width="11" style="87" customWidth="1"/>
    <col min="8" max="8" width="14.7109375" style="87" customWidth="1"/>
    <col min="9" max="9" width="8.28515625" style="87" customWidth="1"/>
    <col min="10" max="10" width="8" style="87" customWidth="1"/>
    <col min="11" max="11" width="5.140625" style="87" customWidth="1"/>
    <col min="12" max="12" width="4.28515625" style="87" customWidth="1"/>
    <col min="13" max="13" width="3.5703125" style="87" customWidth="1"/>
    <col min="14" max="14" width="49.5703125" style="87" customWidth="1"/>
    <col min="15" max="15" width="6.42578125" style="87" customWidth="1"/>
    <col min="16" max="16384" width="9.140625" style="87"/>
  </cols>
  <sheetData>
    <row r="1" spans="1:15" ht="15.75" x14ac:dyDescent="0.25">
      <c r="A1" s="89"/>
      <c r="B1" s="89"/>
      <c r="C1" s="89"/>
      <c r="D1" s="89"/>
      <c r="E1" s="89"/>
      <c r="F1" s="89"/>
      <c r="G1" s="89"/>
      <c r="H1" s="89"/>
      <c r="I1" s="89"/>
      <c r="J1" s="89"/>
      <c r="K1" s="89"/>
      <c r="L1" s="89"/>
      <c r="M1" s="89"/>
      <c r="N1" s="79" t="s">
        <v>37</v>
      </c>
      <c r="O1" s="89"/>
    </row>
    <row r="2" spans="1:15" ht="15.75" x14ac:dyDescent="0.25">
      <c r="A2" s="89"/>
      <c r="B2" s="89"/>
      <c r="C2" s="89"/>
      <c r="D2" s="89"/>
      <c r="E2" s="89"/>
      <c r="F2" s="89"/>
      <c r="G2" s="89"/>
      <c r="H2" s="89"/>
      <c r="I2" s="89"/>
      <c r="J2" s="89"/>
      <c r="K2" s="89"/>
      <c r="L2" s="89"/>
      <c r="M2" s="89"/>
      <c r="N2" s="79" t="s">
        <v>38</v>
      </c>
      <c r="O2" s="89"/>
    </row>
    <row r="3" spans="1:15" ht="15.75" x14ac:dyDescent="0.25">
      <c r="A3" s="1611" t="s">
        <v>236</v>
      </c>
      <c r="B3" s="1612"/>
      <c r="C3" s="1612"/>
      <c r="D3" s="1612"/>
      <c r="E3" s="1612"/>
      <c r="F3" s="1612"/>
      <c r="G3" s="1612"/>
      <c r="H3" s="1612"/>
      <c r="I3" s="1612"/>
      <c r="J3" s="1612"/>
      <c r="K3" s="1612"/>
      <c r="L3" s="1612"/>
      <c r="M3" s="1612"/>
      <c r="N3" s="1613"/>
      <c r="O3" s="89"/>
    </row>
    <row r="4" spans="1:15" ht="12.75" customHeight="1" x14ac:dyDescent="0.25">
      <c r="A4" s="1614" t="s">
        <v>190</v>
      </c>
      <c r="B4" s="1615"/>
      <c r="C4" s="1615"/>
      <c r="D4" s="1615"/>
      <c r="E4" s="1615"/>
      <c r="F4" s="1615"/>
      <c r="G4" s="1615"/>
      <c r="H4" s="1615"/>
      <c r="I4" s="1615"/>
      <c r="J4" s="1615"/>
      <c r="K4" s="1615"/>
      <c r="L4" s="1615"/>
      <c r="M4" s="1615"/>
      <c r="N4" s="1616"/>
      <c r="O4" s="89"/>
    </row>
    <row r="5" spans="1:15" ht="15.75" x14ac:dyDescent="0.25">
      <c r="A5" s="1617" t="s">
        <v>0</v>
      </c>
      <c r="B5" s="1618"/>
      <c r="C5" s="1618"/>
      <c r="D5" s="1618" t="s">
        <v>40</v>
      </c>
      <c r="E5" s="1618"/>
      <c r="F5" s="1618"/>
      <c r="G5" s="1618"/>
      <c r="H5" s="1618"/>
      <c r="I5" s="1618"/>
      <c r="J5" s="1618"/>
      <c r="K5" s="1618"/>
      <c r="L5" s="1618"/>
      <c r="M5" s="1619" t="s">
        <v>46</v>
      </c>
      <c r="N5" s="1620"/>
      <c r="O5" s="89"/>
    </row>
    <row r="6" spans="1:15" ht="15.75" x14ac:dyDescent="0.25">
      <c r="A6" s="1607" t="s">
        <v>1</v>
      </c>
      <c r="B6" s="886"/>
      <c r="C6" s="886"/>
      <c r="D6" s="886" t="s">
        <v>124</v>
      </c>
      <c r="E6" s="886"/>
      <c r="F6" s="886"/>
      <c r="G6" s="886"/>
      <c r="H6" s="886"/>
      <c r="I6" s="886"/>
      <c r="J6" s="886"/>
      <c r="K6" s="886"/>
      <c r="L6" s="886"/>
      <c r="M6" s="1609" t="s">
        <v>65</v>
      </c>
      <c r="N6" s="1610"/>
      <c r="O6" s="89"/>
    </row>
    <row r="7" spans="1:15" ht="15.75" customHeight="1" x14ac:dyDescent="0.25">
      <c r="A7" s="1607" t="s">
        <v>2</v>
      </c>
      <c r="B7" s="886"/>
      <c r="C7" s="886"/>
      <c r="D7" s="883" t="s">
        <v>305</v>
      </c>
      <c r="E7" s="1017"/>
      <c r="F7" s="1017"/>
      <c r="G7" s="1017"/>
      <c r="H7" s="1017"/>
      <c r="I7" s="1017"/>
      <c r="J7" s="1017"/>
      <c r="K7" s="1017"/>
      <c r="L7" s="884"/>
      <c r="M7" s="1000" t="s">
        <v>306</v>
      </c>
      <c r="N7" s="1608"/>
      <c r="O7" s="89"/>
    </row>
    <row r="8" spans="1:15" ht="15.75" x14ac:dyDescent="0.25">
      <c r="A8" s="1607" t="s">
        <v>3</v>
      </c>
      <c r="B8" s="886"/>
      <c r="C8" s="886"/>
      <c r="D8" s="883" t="s">
        <v>307</v>
      </c>
      <c r="E8" s="1017"/>
      <c r="F8" s="1017"/>
      <c r="G8" s="1017"/>
      <c r="H8" s="1017"/>
      <c r="I8" s="1017"/>
      <c r="J8" s="1017"/>
      <c r="K8" s="1017"/>
      <c r="L8" s="884"/>
      <c r="M8" s="1000" t="s">
        <v>82</v>
      </c>
      <c r="N8" s="1608"/>
      <c r="O8" s="89"/>
    </row>
    <row r="9" spans="1:15" ht="16.5" customHeight="1" thickBot="1" x14ac:dyDescent="0.3">
      <c r="A9" s="1591" t="s">
        <v>4</v>
      </c>
      <c r="B9" s="1592"/>
      <c r="C9" s="1592"/>
      <c r="D9" s="1003" t="s">
        <v>308</v>
      </c>
      <c r="E9" s="1004"/>
      <c r="F9" s="1004"/>
      <c r="G9" s="1004"/>
      <c r="H9" s="1004"/>
      <c r="I9" s="1004"/>
      <c r="J9" s="1004"/>
      <c r="K9" s="1004"/>
      <c r="L9" s="1005"/>
      <c r="M9" s="1593" t="s">
        <v>60</v>
      </c>
      <c r="N9" s="1594"/>
      <c r="O9" s="89"/>
    </row>
    <row r="10" spans="1:15" ht="16.5" thickBot="1" x14ac:dyDescent="0.3">
      <c r="A10" s="80"/>
      <c r="B10" s="80"/>
      <c r="C10" s="80"/>
      <c r="D10" s="80"/>
      <c r="E10" s="80"/>
      <c r="F10" s="80"/>
      <c r="G10" s="80"/>
      <c r="H10" s="80"/>
      <c r="I10" s="80"/>
      <c r="J10" s="80"/>
      <c r="K10" s="80"/>
      <c r="L10" s="80"/>
      <c r="M10" s="80"/>
      <c r="N10" s="90"/>
      <c r="O10" s="89"/>
    </row>
    <row r="11" spans="1:15" ht="15.75" x14ac:dyDescent="0.25">
      <c r="A11" s="1588" t="s">
        <v>48</v>
      </c>
      <c r="B11" s="1589"/>
      <c r="C11" s="1589"/>
      <c r="D11" s="1589"/>
      <c r="E11" s="1589"/>
      <c r="F11" s="1589"/>
      <c r="G11" s="1589"/>
      <c r="H11" s="1589"/>
      <c r="I11" s="1589"/>
      <c r="J11" s="1589"/>
      <c r="K11" s="1589"/>
      <c r="L11" s="1589"/>
      <c r="M11" s="1589"/>
      <c r="N11" s="1590"/>
    </row>
    <row r="12" spans="1:15" ht="27.75" customHeight="1" x14ac:dyDescent="0.25">
      <c r="A12" s="1595" t="s">
        <v>5</v>
      </c>
      <c r="B12" s="1596"/>
      <c r="C12" s="1597" t="s">
        <v>309</v>
      </c>
      <c r="D12" s="1598"/>
      <c r="E12" s="1598"/>
      <c r="F12" s="1598"/>
      <c r="G12" s="1598"/>
      <c r="H12" s="1598"/>
      <c r="I12" s="1598"/>
      <c r="J12" s="1598"/>
      <c r="K12" s="1598"/>
      <c r="L12" s="1598"/>
      <c r="M12" s="1598"/>
      <c r="N12" s="1599"/>
    </row>
    <row r="13" spans="1:15" ht="39" customHeight="1" x14ac:dyDescent="0.25">
      <c r="A13" s="1034" t="s">
        <v>6</v>
      </c>
      <c r="B13" s="1035"/>
      <c r="C13" s="1600" t="s">
        <v>310</v>
      </c>
      <c r="D13" s="1600"/>
      <c r="E13" s="1600"/>
      <c r="F13" s="1600"/>
      <c r="G13" s="1600"/>
      <c r="H13" s="1600"/>
      <c r="I13" s="1600"/>
      <c r="J13" s="1600"/>
      <c r="K13" s="1600"/>
      <c r="L13" s="1600"/>
      <c r="M13" s="1600"/>
      <c r="N13" s="1601"/>
    </row>
    <row r="14" spans="1:15" ht="33.75" customHeight="1" thickBot="1" x14ac:dyDescent="0.3">
      <c r="A14" s="1602" t="s">
        <v>7</v>
      </c>
      <c r="B14" s="1603"/>
      <c r="C14" s="1604" t="s">
        <v>311</v>
      </c>
      <c r="D14" s="1604"/>
      <c r="E14" s="1604"/>
      <c r="F14" s="1604"/>
      <c r="G14" s="1604"/>
      <c r="H14" s="1604"/>
      <c r="I14" s="1604"/>
      <c r="J14" s="1604"/>
      <c r="K14" s="1604"/>
      <c r="L14" s="1604"/>
      <c r="M14" s="1604"/>
      <c r="N14" s="1605"/>
    </row>
    <row r="15" spans="1:15" ht="16.5" thickBot="1" x14ac:dyDescent="0.3">
      <c r="A15" s="1606"/>
      <c r="B15" s="1606"/>
      <c r="C15" s="1606"/>
      <c r="D15" s="1606"/>
      <c r="E15" s="1606"/>
      <c r="F15" s="1606"/>
      <c r="G15" s="1606"/>
      <c r="H15" s="1606"/>
      <c r="I15" s="1606"/>
      <c r="J15" s="1606"/>
      <c r="K15" s="1606"/>
      <c r="L15" s="1606"/>
      <c r="M15" s="1606"/>
      <c r="N15" s="1606"/>
      <c r="O15" s="89"/>
    </row>
    <row r="16" spans="1:15" ht="36.75" customHeight="1" x14ac:dyDescent="0.25">
      <c r="A16" s="1588" t="s">
        <v>49</v>
      </c>
      <c r="B16" s="1589"/>
      <c r="C16" s="1589"/>
      <c r="D16" s="1589"/>
      <c r="E16" s="1589"/>
      <c r="F16" s="1589"/>
      <c r="G16" s="1589"/>
      <c r="H16" s="1589"/>
      <c r="I16" s="1589"/>
      <c r="J16" s="1589"/>
      <c r="K16" s="1589"/>
      <c r="L16" s="1589"/>
      <c r="M16" s="1589"/>
      <c r="N16" s="1590"/>
      <c r="O16" s="89"/>
    </row>
    <row r="17" spans="1:15" ht="15.6" customHeight="1" x14ac:dyDescent="0.25">
      <c r="A17" s="1582" t="s">
        <v>8</v>
      </c>
      <c r="B17" s="1542" t="s">
        <v>19</v>
      </c>
      <c r="C17" s="1583" t="s">
        <v>58</v>
      </c>
      <c r="D17" s="1584"/>
      <c r="E17" s="1585"/>
      <c r="F17" s="1578" t="s">
        <v>30</v>
      </c>
      <c r="G17" s="1578" t="s">
        <v>33</v>
      </c>
      <c r="H17" s="1578" t="s">
        <v>36</v>
      </c>
      <c r="I17" s="1542" t="s">
        <v>42</v>
      </c>
      <c r="J17" s="1542"/>
      <c r="K17" s="1542"/>
      <c r="L17" s="1542"/>
      <c r="M17" s="1542"/>
      <c r="N17" s="1543"/>
      <c r="O17" s="89"/>
    </row>
    <row r="18" spans="1:15" ht="34.700000000000003" customHeight="1" x14ac:dyDescent="0.25">
      <c r="A18" s="1582"/>
      <c r="B18" s="1542"/>
      <c r="C18" s="1576"/>
      <c r="D18" s="1586"/>
      <c r="E18" s="1577"/>
      <c r="F18" s="1587"/>
      <c r="G18" s="1579"/>
      <c r="H18" s="1579"/>
      <c r="I18" s="1542" t="s">
        <v>43</v>
      </c>
      <c r="J18" s="1542"/>
      <c r="K18" s="1542"/>
      <c r="L18" s="1542"/>
      <c r="M18" s="1542"/>
      <c r="N18" s="103" t="s">
        <v>44</v>
      </c>
      <c r="O18" s="89"/>
    </row>
    <row r="19" spans="1:15" ht="15.75" x14ac:dyDescent="0.25">
      <c r="A19" s="101">
        <v>1</v>
      </c>
      <c r="B19" s="73">
        <v>2</v>
      </c>
      <c r="C19" s="1555">
        <v>3</v>
      </c>
      <c r="D19" s="1560"/>
      <c r="E19" s="1556"/>
      <c r="F19" s="73">
        <v>4</v>
      </c>
      <c r="G19" s="73">
        <v>5</v>
      </c>
      <c r="H19" s="73">
        <v>6</v>
      </c>
      <c r="I19" s="1576" t="s">
        <v>35</v>
      </c>
      <c r="J19" s="1580"/>
      <c r="K19" s="1580"/>
      <c r="L19" s="1580"/>
      <c r="M19" s="1581"/>
      <c r="N19" s="104"/>
      <c r="O19" s="89"/>
    </row>
    <row r="20" spans="1:15" ht="64.5" customHeight="1" x14ac:dyDescent="0.25">
      <c r="A20" s="765" t="s">
        <v>9</v>
      </c>
      <c r="B20" s="31" t="s">
        <v>20</v>
      </c>
      <c r="C20" s="1561" t="s">
        <v>133</v>
      </c>
      <c r="D20" s="1562"/>
      <c r="E20" s="1563"/>
      <c r="F20" s="32" t="s">
        <v>32</v>
      </c>
      <c r="G20" s="202">
        <v>10</v>
      </c>
      <c r="H20" s="71">
        <v>0</v>
      </c>
      <c r="I20" s="1564">
        <f>H20-G20</f>
        <v>-10</v>
      </c>
      <c r="J20" s="1565"/>
      <c r="K20" s="1565"/>
      <c r="L20" s="1565"/>
      <c r="M20" s="1566"/>
      <c r="N20" s="1019" t="s">
        <v>363</v>
      </c>
      <c r="O20" s="89"/>
    </row>
    <row r="21" spans="1:15" ht="57" customHeight="1" x14ac:dyDescent="0.25">
      <c r="A21" s="782"/>
      <c r="B21" s="31" t="s">
        <v>21</v>
      </c>
      <c r="C21" s="1561" t="s">
        <v>134</v>
      </c>
      <c r="D21" s="1562"/>
      <c r="E21" s="1563"/>
      <c r="F21" s="32" t="s">
        <v>32</v>
      </c>
      <c r="G21" s="202">
        <v>2906</v>
      </c>
      <c r="H21" s="71">
        <v>0</v>
      </c>
      <c r="I21" s="1564">
        <f>H21-G21</f>
        <v>-2906</v>
      </c>
      <c r="J21" s="1565"/>
      <c r="K21" s="1565"/>
      <c r="L21" s="1565"/>
      <c r="M21" s="1566"/>
      <c r="N21" s="1020"/>
      <c r="O21" s="89"/>
    </row>
    <row r="22" spans="1:15" ht="73.5" customHeight="1" x14ac:dyDescent="0.25">
      <c r="A22" s="105" t="s">
        <v>10</v>
      </c>
      <c r="B22" s="32" t="s">
        <v>22</v>
      </c>
      <c r="C22" s="1561" t="s">
        <v>312</v>
      </c>
      <c r="D22" s="1562"/>
      <c r="E22" s="1563"/>
      <c r="F22" s="32" t="s">
        <v>32</v>
      </c>
      <c r="G22" s="295">
        <v>30</v>
      </c>
      <c r="H22" s="71">
        <v>0</v>
      </c>
      <c r="I22" s="1564">
        <f>H22-G22</f>
        <v>-30</v>
      </c>
      <c r="J22" s="1565"/>
      <c r="K22" s="1565"/>
      <c r="L22" s="1565"/>
      <c r="M22" s="1566"/>
      <c r="N22" s="1020"/>
      <c r="O22" s="89"/>
    </row>
    <row r="23" spans="1:15" ht="81" customHeight="1" thickBot="1" x14ac:dyDescent="0.3">
      <c r="A23" s="105" t="s">
        <v>39</v>
      </c>
      <c r="B23" s="417" t="s">
        <v>26</v>
      </c>
      <c r="C23" s="1567" t="s">
        <v>135</v>
      </c>
      <c r="D23" s="1567"/>
      <c r="E23" s="1567"/>
      <c r="F23" s="417" t="s">
        <v>136</v>
      </c>
      <c r="G23" s="418">
        <v>754</v>
      </c>
      <c r="H23" s="419">
        <v>0</v>
      </c>
      <c r="I23" s="1568">
        <f>H23-G23</f>
        <v>-754</v>
      </c>
      <c r="J23" s="1569"/>
      <c r="K23" s="1569"/>
      <c r="L23" s="1569"/>
      <c r="M23" s="1570"/>
      <c r="N23" s="1020"/>
      <c r="O23" s="89"/>
    </row>
    <row r="24" spans="1:15" ht="33.950000000000003" customHeight="1" x14ac:dyDescent="0.25">
      <c r="A24" s="1571" t="s">
        <v>221</v>
      </c>
      <c r="B24" s="1572"/>
      <c r="C24" s="1572"/>
      <c r="D24" s="1572"/>
      <c r="E24" s="1572"/>
      <c r="F24" s="1572"/>
      <c r="G24" s="1572"/>
      <c r="H24" s="1572"/>
      <c r="I24" s="1572"/>
      <c r="J24" s="1572"/>
      <c r="K24" s="1572"/>
      <c r="L24" s="1572"/>
      <c r="M24" s="1572"/>
      <c r="N24" s="1573"/>
      <c r="O24" s="89"/>
    </row>
    <row r="25" spans="1:15" ht="15.75" customHeight="1" x14ac:dyDescent="0.25">
      <c r="A25" s="755" t="s">
        <v>12</v>
      </c>
      <c r="B25" s="756"/>
      <c r="C25" s="757"/>
      <c r="D25" s="1555" t="s">
        <v>19</v>
      </c>
      <c r="E25" s="1560"/>
      <c r="F25" s="1560"/>
      <c r="G25" s="1556"/>
      <c r="H25" s="1574" t="s">
        <v>33</v>
      </c>
      <c r="I25" s="1575"/>
      <c r="J25" s="1574" t="s">
        <v>51</v>
      </c>
      <c r="K25" s="1575"/>
      <c r="L25" s="1542" t="s">
        <v>36</v>
      </c>
      <c r="M25" s="1542"/>
      <c r="N25" s="1543"/>
      <c r="O25" s="89"/>
    </row>
    <row r="26" spans="1:15" ht="15.75" customHeight="1" x14ac:dyDescent="0.25">
      <c r="A26" s="758"/>
      <c r="B26" s="759"/>
      <c r="C26" s="760"/>
      <c r="D26" s="1555" t="s">
        <v>28</v>
      </c>
      <c r="E26" s="1556"/>
      <c r="F26" s="1555" t="s">
        <v>41</v>
      </c>
      <c r="G26" s="1556"/>
      <c r="H26" s="1576"/>
      <c r="I26" s="1577"/>
      <c r="J26" s="1576"/>
      <c r="K26" s="1577"/>
      <c r="L26" s="1542"/>
      <c r="M26" s="1542"/>
      <c r="N26" s="1543"/>
      <c r="O26" s="89"/>
    </row>
    <row r="27" spans="1:15" ht="15.75" customHeight="1" x14ac:dyDescent="0.25">
      <c r="A27" s="1557">
        <v>1</v>
      </c>
      <c r="B27" s="1558"/>
      <c r="C27" s="1559"/>
      <c r="D27" s="1542">
        <v>2</v>
      </c>
      <c r="E27" s="1542"/>
      <c r="F27" s="1542">
        <v>3</v>
      </c>
      <c r="G27" s="1542"/>
      <c r="H27" s="1542">
        <v>4</v>
      </c>
      <c r="I27" s="1542"/>
      <c r="J27" s="1542">
        <v>5</v>
      </c>
      <c r="K27" s="1542"/>
      <c r="L27" s="1542">
        <v>6</v>
      </c>
      <c r="M27" s="1542"/>
      <c r="N27" s="1543"/>
      <c r="O27" s="89"/>
    </row>
    <row r="28" spans="1:15" ht="27" customHeight="1" x14ac:dyDescent="0.25">
      <c r="A28" s="1527" t="s">
        <v>193</v>
      </c>
      <c r="B28" s="1528"/>
      <c r="C28" s="1544"/>
      <c r="D28" s="1545" t="s">
        <v>64</v>
      </c>
      <c r="E28" s="1546"/>
      <c r="F28" s="1547"/>
      <c r="G28" s="1548"/>
      <c r="H28" s="1547">
        <v>0</v>
      </c>
      <c r="I28" s="1548"/>
      <c r="J28" s="1547">
        <f>J29+J30</f>
        <v>0</v>
      </c>
      <c r="K28" s="1548"/>
      <c r="L28" s="1549">
        <v>0</v>
      </c>
      <c r="M28" s="1549"/>
      <c r="N28" s="1550"/>
      <c r="O28" s="89"/>
    </row>
    <row r="29" spans="1:15" ht="18" customHeight="1" x14ac:dyDescent="0.25">
      <c r="A29" s="1551" t="s">
        <v>98</v>
      </c>
      <c r="B29" s="1552"/>
      <c r="C29" s="1553"/>
      <c r="D29" s="1545"/>
      <c r="E29" s="1546"/>
      <c r="F29" s="1524">
        <v>26</v>
      </c>
      <c r="G29" s="1554"/>
      <c r="H29" s="1525">
        <v>0</v>
      </c>
      <c r="I29" s="1526"/>
      <c r="J29" s="1525">
        <v>0</v>
      </c>
      <c r="K29" s="1526"/>
      <c r="L29" s="1539">
        <v>0</v>
      </c>
      <c r="M29" s="1540"/>
      <c r="N29" s="1541"/>
      <c r="O29" s="89"/>
    </row>
    <row r="30" spans="1:15" ht="31.7" customHeight="1" x14ac:dyDescent="0.25">
      <c r="A30" s="1521" t="s">
        <v>211</v>
      </c>
      <c r="B30" s="1522"/>
      <c r="C30" s="1523"/>
      <c r="D30" s="1000"/>
      <c r="E30" s="1002"/>
      <c r="F30" s="1524">
        <v>29</v>
      </c>
      <c r="G30" s="1002"/>
      <c r="H30" s="1525">
        <v>0</v>
      </c>
      <c r="I30" s="1526"/>
      <c r="J30" s="1525">
        <v>0</v>
      </c>
      <c r="K30" s="1526"/>
      <c r="L30" s="1537">
        <v>0</v>
      </c>
      <c r="M30" s="1537"/>
      <c r="N30" s="1538"/>
      <c r="O30" s="89"/>
    </row>
    <row r="31" spans="1:15" ht="15.75" customHeight="1" x14ac:dyDescent="0.25">
      <c r="A31" s="1527" t="s">
        <v>52</v>
      </c>
      <c r="B31" s="1528"/>
      <c r="C31" s="1528"/>
      <c r="D31" s="1528"/>
      <c r="E31" s="1528"/>
      <c r="F31" s="1528"/>
      <c r="G31" s="1528"/>
      <c r="H31" s="1528"/>
      <c r="I31" s="1528"/>
      <c r="J31" s="1528"/>
      <c r="K31" s="1528"/>
      <c r="L31" s="1528"/>
      <c r="M31" s="1528"/>
      <c r="N31" s="1529"/>
      <c r="O31" s="89"/>
    </row>
    <row r="32" spans="1:15" ht="28.5" customHeight="1" x14ac:dyDescent="0.25">
      <c r="A32" s="1530" t="s">
        <v>364</v>
      </c>
      <c r="B32" s="1531"/>
      <c r="C32" s="1531"/>
      <c r="D32" s="1531"/>
      <c r="E32" s="1531"/>
      <c r="F32" s="1531"/>
      <c r="G32" s="1531"/>
      <c r="H32" s="1531"/>
      <c r="I32" s="1531"/>
      <c r="J32" s="1531"/>
      <c r="K32" s="1531"/>
      <c r="L32" s="1531"/>
      <c r="M32" s="1531"/>
      <c r="N32" s="1532"/>
      <c r="O32" s="89"/>
    </row>
    <row r="33" spans="1:15" ht="8.4499999999999993" customHeight="1" thickBot="1" x14ac:dyDescent="0.3">
      <c r="A33" s="1533"/>
      <c r="B33" s="1534"/>
      <c r="C33" s="1534"/>
      <c r="D33" s="1534"/>
      <c r="E33" s="1534"/>
      <c r="F33" s="1534"/>
      <c r="G33" s="1534"/>
      <c r="H33" s="1534"/>
      <c r="I33" s="1534"/>
      <c r="J33" s="1534"/>
      <c r="K33" s="1534"/>
      <c r="L33" s="1534"/>
      <c r="M33" s="1534"/>
      <c r="N33" s="1535"/>
      <c r="O33" s="89"/>
    </row>
    <row r="34" spans="1:15" ht="15.75" x14ac:dyDescent="0.25">
      <c r="A34" s="14" t="s">
        <v>13</v>
      </c>
      <c r="B34" s="14"/>
      <c r="C34" s="14"/>
      <c r="D34" s="14"/>
      <c r="E34" s="15"/>
      <c r="F34" s="15"/>
      <c r="G34" s="15"/>
      <c r="H34" s="15"/>
      <c r="I34" s="15"/>
      <c r="J34" s="15"/>
      <c r="K34" s="15"/>
      <c r="L34" s="91"/>
      <c r="M34" s="16"/>
      <c r="N34" s="88"/>
    </row>
    <row r="35" spans="1:15" ht="15.75" x14ac:dyDescent="0.25">
      <c r="A35" s="38" t="s">
        <v>14</v>
      </c>
      <c r="B35" s="38"/>
      <c r="C35" s="38"/>
      <c r="D35" s="38"/>
      <c r="E35" s="39"/>
      <c r="F35" s="39"/>
      <c r="G35" s="39"/>
      <c r="H35" s="906" t="s">
        <v>448</v>
      </c>
      <c r="I35" s="906"/>
      <c r="J35" s="906"/>
      <c r="K35" s="906"/>
      <c r="L35" s="906"/>
      <c r="M35" s="906"/>
      <c r="N35" s="88"/>
    </row>
    <row r="36" spans="1:15" ht="15.75" x14ac:dyDescent="0.25">
      <c r="A36" s="40"/>
      <c r="B36" s="40"/>
      <c r="C36" s="40"/>
      <c r="D36" s="40"/>
      <c r="E36" s="908" t="s">
        <v>29</v>
      </c>
      <c r="F36" s="908"/>
      <c r="G36" s="908"/>
      <c r="H36" s="1536" t="s">
        <v>34</v>
      </c>
      <c r="I36" s="1536"/>
      <c r="J36" s="1536"/>
      <c r="K36" s="1536"/>
      <c r="L36" s="1536"/>
      <c r="M36" s="1536"/>
      <c r="N36" s="88"/>
    </row>
    <row r="37" spans="1:15" ht="15.75" x14ac:dyDescent="0.25">
      <c r="A37" s="38" t="s">
        <v>15</v>
      </c>
      <c r="B37" s="38"/>
      <c r="C37" s="38"/>
      <c r="D37" s="38"/>
      <c r="E37" s="39"/>
      <c r="F37" s="39"/>
      <c r="G37" s="39"/>
      <c r="H37" s="909" t="s">
        <v>448</v>
      </c>
      <c r="I37" s="909"/>
      <c r="J37" s="909"/>
      <c r="K37" s="909"/>
      <c r="L37" s="909"/>
      <c r="M37" s="909"/>
      <c r="N37" s="88"/>
    </row>
    <row r="38" spans="1:15" ht="15.75" x14ac:dyDescent="0.25">
      <c r="A38" s="15"/>
      <c r="B38" s="15"/>
      <c r="C38" s="15"/>
      <c r="D38" s="15"/>
      <c r="E38" s="908" t="s">
        <v>29</v>
      </c>
      <c r="F38" s="908"/>
      <c r="G38" s="908"/>
      <c r="H38" s="1536" t="s">
        <v>34</v>
      </c>
      <c r="I38" s="1536"/>
      <c r="J38" s="1536"/>
      <c r="K38" s="1536"/>
      <c r="L38" s="1536"/>
      <c r="M38" s="1536"/>
      <c r="N38" s="88"/>
    </row>
    <row r="39" spans="1:15" ht="15.75" x14ac:dyDescent="0.25">
      <c r="A39" s="15" t="s">
        <v>16</v>
      </c>
      <c r="B39" s="15"/>
      <c r="C39" s="15"/>
      <c r="D39" s="15"/>
      <c r="E39" s="39"/>
      <c r="F39" s="39"/>
      <c r="G39" s="39"/>
      <c r="H39" s="909" t="s">
        <v>448</v>
      </c>
      <c r="I39" s="909"/>
      <c r="J39" s="909"/>
      <c r="K39" s="909"/>
      <c r="L39" s="909"/>
      <c r="M39" s="909"/>
      <c r="N39" s="88"/>
    </row>
    <row r="40" spans="1:15" ht="15.75" x14ac:dyDescent="0.25">
      <c r="A40" s="15"/>
      <c r="B40" s="15"/>
      <c r="C40" s="15"/>
      <c r="D40" s="15"/>
      <c r="E40" s="908" t="s">
        <v>29</v>
      </c>
      <c r="F40" s="908"/>
      <c r="G40" s="908"/>
      <c r="H40" s="1536" t="s">
        <v>34</v>
      </c>
      <c r="I40" s="1536"/>
      <c r="J40" s="1536"/>
      <c r="K40" s="1536"/>
      <c r="L40" s="1536"/>
      <c r="M40" s="1536"/>
      <c r="N40" s="88"/>
    </row>
    <row r="41" spans="1:15" ht="15.75" x14ac:dyDescent="0.25">
      <c r="A41" s="17" t="s">
        <v>17</v>
      </c>
      <c r="C41" s="14"/>
      <c r="D41" s="15"/>
      <c r="E41" s="15"/>
      <c r="F41" s="15"/>
      <c r="G41" s="15"/>
      <c r="H41" s="15"/>
      <c r="I41" s="15"/>
      <c r="J41" s="15"/>
      <c r="K41" s="15"/>
      <c r="L41" s="91"/>
      <c r="M41" s="16"/>
      <c r="N41" s="88"/>
    </row>
    <row r="42" spans="1:15" ht="15.75" x14ac:dyDescent="0.25">
      <c r="A42" s="15" t="s">
        <v>18</v>
      </c>
      <c r="B42" s="15"/>
      <c r="C42" s="15"/>
      <c r="D42" s="15"/>
      <c r="E42" s="15"/>
      <c r="F42" s="15"/>
      <c r="G42" s="15"/>
      <c r="H42" s="15"/>
      <c r="I42" s="15"/>
      <c r="J42" s="15"/>
      <c r="K42" s="15"/>
      <c r="L42" s="92"/>
      <c r="M42" s="16"/>
      <c r="N42" s="88"/>
    </row>
  </sheetData>
  <mergeCells count="89">
    <mergeCell ref="A6:C6"/>
    <mergeCell ref="D6:L6"/>
    <mergeCell ref="M6:N6"/>
    <mergeCell ref="A3:N3"/>
    <mergeCell ref="A4:N4"/>
    <mergeCell ref="A5:C5"/>
    <mergeCell ref="D5:L5"/>
    <mergeCell ref="M5:N5"/>
    <mergeCell ref="A7:C7"/>
    <mergeCell ref="D7:L7"/>
    <mergeCell ref="M7:N7"/>
    <mergeCell ref="A8:C8"/>
    <mergeCell ref="D8:L8"/>
    <mergeCell ref="M8:N8"/>
    <mergeCell ref="A16:N16"/>
    <mergeCell ref="A9:C9"/>
    <mergeCell ref="D9:L9"/>
    <mergeCell ref="M9:N9"/>
    <mergeCell ref="A11:N11"/>
    <mergeCell ref="A12:B12"/>
    <mergeCell ref="C12:N12"/>
    <mergeCell ref="A13:B13"/>
    <mergeCell ref="C13:N13"/>
    <mergeCell ref="A14:B14"/>
    <mergeCell ref="C14:N14"/>
    <mergeCell ref="A15:N15"/>
    <mergeCell ref="A17:A18"/>
    <mergeCell ref="B17:B18"/>
    <mergeCell ref="C17:E18"/>
    <mergeCell ref="F17:F18"/>
    <mergeCell ref="G17:G18"/>
    <mergeCell ref="C19:E19"/>
    <mergeCell ref="I19:M19"/>
    <mergeCell ref="A20:A21"/>
    <mergeCell ref="C20:E20"/>
    <mergeCell ref="I20:M20"/>
    <mergeCell ref="C21:E21"/>
    <mergeCell ref="I21:M21"/>
    <mergeCell ref="H25:I26"/>
    <mergeCell ref="J25:K26"/>
    <mergeCell ref="L25:N26"/>
    <mergeCell ref="I17:N17"/>
    <mergeCell ref="I18:M18"/>
    <mergeCell ref="H17:H18"/>
    <mergeCell ref="C22:E22"/>
    <mergeCell ref="I22:M22"/>
    <mergeCell ref="C23:E23"/>
    <mergeCell ref="I23:M23"/>
    <mergeCell ref="A24:N24"/>
    <mergeCell ref="N20:N23"/>
    <mergeCell ref="D26:E26"/>
    <mergeCell ref="F26:G26"/>
    <mergeCell ref="A27:C27"/>
    <mergeCell ref="D27:E27"/>
    <mergeCell ref="F27:G27"/>
    <mergeCell ref="A25:C26"/>
    <mergeCell ref="D25:G25"/>
    <mergeCell ref="L29:N29"/>
    <mergeCell ref="J27:K27"/>
    <mergeCell ref="L27:N27"/>
    <mergeCell ref="A28:C28"/>
    <mergeCell ref="D28:E28"/>
    <mergeCell ref="F28:G28"/>
    <mergeCell ref="H28:I28"/>
    <mergeCell ref="J28:K28"/>
    <mergeCell ref="L28:N28"/>
    <mergeCell ref="H27:I27"/>
    <mergeCell ref="A29:C29"/>
    <mergeCell ref="D29:E29"/>
    <mergeCell ref="F29:G29"/>
    <mergeCell ref="H29:I29"/>
    <mergeCell ref="J29:K29"/>
    <mergeCell ref="E38:G38"/>
    <mergeCell ref="H38:M38"/>
    <mergeCell ref="H39:M39"/>
    <mergeCell ref="E40:G40"/>
    <mergeCell ref="H40:M40"/>
    <mergeCell ref="H37:M37"/>
    <mergeCell ref="A30:C30"/>
    <mergeCell ref="D30:E30"/>
    <mergeCell ref="F30:G30"/>
    <mergeCell ref="H30:I30"/>
    <mergeCell ref="A31:N31"/>
    <mergeCell ref="A32:N33"/>
    <mergeCell ref="H35:M35"/>
    <mergeCell ref="E36:G36"/>
    <mergeCell ref="H36:M36"/>
    <mergeCell ref="J30:K30"/>
    <mergeCell ref="L30:N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42"/>
  <sheetViews>
    <sheetView zoomScaleNormal="100" workbookViewId="0">
      <selection activeCell="C20" sqref="C20:E20"/>
    </sheetView>
  </sheetViews>
  <sheetFormatPr defaultColWidth="9.140625" defaultRowHeight="15" x14ac:dyDescent="0.25"/>
  <cols>
    <col min="1" max="1" width="7.42578125" style="87" customWidth="1"/>
    <col min="2" max="2" width="7" style="87" customWidth="1"/>
    <col min="3" max="3" width="22.42578125" style="87" customWidth="1"/>
    <col min="4" max="4" width="10.140625" style="87" customWidth="1"/>
    <col min="5" max="5" width="24.140625" style="87" customWidth="1"/>
    <col min="6" max="6" width="10.42578125" style="87" customWidth="1"/>
    <col min="7" max="7" width="11" style="87" customWidth="1"/>
    <col min="8" max="8" width="14.7109375" style="87" customWidth="1"/>
    <col min="9" max="9" width="8.28515625" style="87" customWidth="1"/>
    <col min="10" max="10" width="15.5703125" style="87" customWidth="1"/>
    <col min="11" max="11" width="0.42578125" style="87" customWidth="1"/>
    <col min="12" max="12" width="0.28515625" style="87" customWidth="1"/>
    <col min="13" max="13" width="2.5703125" style="87" hidden="1" customWidth="1"/>
    <col min="14" max="14" width="49.5703125" style="87" customWidth="1"/>
    <col min="15" max="15" width="6.42578125" style="87" customWidth="1"/>
    <col min="16" max="16384" width="9.140625" style="87"/>
  </cols>
  <sheetData>
    <row r="1" spans="1:15" ht="15.75" x14ac:dyDescent="0.25">
      <c r="A1" s="89"/>
      <c r="B1" s="89"/>
      <c r="C1" s="89"/>
      <c r="D1" s="89"/>
      <c r="E1" s="89"/>
      <c r="F1" s="89"/>
      <c r="G1" s="89"/>
      <c r="H1" s="89"/>
      <c r="I1" s="89"/>
      <c r="J1" s="89"/>
      <c r="K1" s="89"/>
      <c r="L1" s="89"/>
      <c r="M1" s="89"/>
      <c r="N1" s="79" t="s">
        <v>37</v>
      </c>
      <c r="O1" s="89"/>
    </row>
    <row r="2" spans="1:15" ht="16.5" thickBot="1" x14ac:dyDescent="0.3">
      <c r="A2" s="89"/>
      <c r="B2" s="89"/>
      <c r="C2" s="89"/>
      <c r="D2" s="89"/>
      <c r="E2" s="89"/>
      <c r="F2" s="89"/>
      <c r="G2" s="89"/>
      <c r="H2" s="89"/>
      <c r="I2" s="89"/>
      <c r="J2" s="89"/>
      <c r="K2" s="89"/>
      <c r="L2" s="89"/>
      <c r="M2" s="89"/>
      <c r="N2" s="79" t="s">
        <v>38</v>
      </c>
      <c r="O2" s="89"/>
    </row>
    <row r="3" spans="1:15" ht="15.75" x14ac:dyDescent="0.25">
      <c r="A3" s="844" t="s">
        <v>236</v>
      </c>
      <c r="B3" s="845"/>
      <c r="C3" s="845"/>
      <c r="D3" s="845"/>
      <c r="E3" s="845"/>
      <c r="F3" s="845"/>
      <c r="G3" s="845"/>
      <c r="H3" s="845"/>
      <c r="I3" s="845"/>
      <c r="J3" s="845"/>
      <c r="K3" s="845"/>
      <c r="L3" s="845"/>
      <c r="M3" s="845"/>
      <c r="N3" s="846"/>
      <c r="O3" s="89"/>
    </row>
    <row r="4" spans="1:15" ht="12.75" customHeight="1" x14ac:dyDescent="0.25">
      <c r="A4" s="1650" t="s">
        <v>190</v>
      </c>
      <c r="B4" s="1615"/>
      <c r="C4" s="1615"/>
      <c r="D4" s="1615"/>
      <c r="E4" s="1615"/>
      <c r="F4" s="1615"/>
      <c r="G4" s="1615"/>
      <c r="H4" s="1615"/>
      <c r="I4" s="1615"/>
      <c r="J4" s="1615"/>
      <c r="K4" s="1615"/>
      <c r="L4" s="1615"/>
      <c r="M4" s="1615"/>
      <c r="N4" s="1651"/>
      <c r="O4" s="89"/>
    </row>
    <row r="5" spans="1:15" ht="15.75" x14ac:dyDescent="0.25">
      <c r="A5" s="1617" t="s">
        <v>0</v>
      </c>
      <c r="B5" s="1618"/>
      <c r="C5" s="1618"/>
      <c r="D5" s="1618" t="s">
        <v>40</v>
      </c>
      <c r="E5" s="1618"/>
      <c r="F5" s="1618"/>
      <c r="G5" s="1618"/>
      <c r="H5" s="1618"/>
      <c r="I5" s="1618"/>
      <c r="J5" s="1618"/>
      <c r="K5" s="1618"/>
      <c r="L5" s="1618"/>
      <c r="M5" s="1619" t="s">
        <v>46</v>
      </c>
      <c r="N5" s="1620"/>
      <c r="O5" s="89"/>
    </row>
    <row r="6" spans="1:15" ht="15.75" x14ac:dyDescent="0.25">
      <c r="A6" s="1607" t="s">
        <v>1</v>
      </c>
      <c r="B6" s="886"/>
      <c r="C6" s="886"/>
      <c r="D6" s="886" t="s">
        <v>124</v>
      </c>
      <c r="E6" s="886"/>
      <c r="F6" s="886"/>
      <c r="G6" s="886"/>
      <c r="H6" s="886"/>
      <c r="I6" s="886"/>
      <c r="J6" s="886"/>
      <c r="K6" s="886"/>
      <c r="L6" s="886"/>
      <c r="M6" s="1609" t="s">
        <v>65</v>
      </c>
      <c r="N6" s="1610"/>
      <c r="O6" s="89"/>
    </row>
    <row r="7" spans="1:15" ht="15.75" x14ac:dyDescent="0.25">
      <c r="A7" s="1607" t="s">
        <v>2</v>
      </c>
      <c r="B7" s="886"/>
      <c r="C7" s="886"/>
      <c r="D7" s="886" t="s">
        <v>84</v>
      </c>
      <c r="E7" s="886"/>
      <c r="F7" s="886"/>
      <c r="G7" s="886"/>
      <c r="H7" s="886"/>
      <c r="I7" s="886"/>
      <c r="J7" s="886"/>
      <c r="K7" s="886"/>
      <c r="L7" s="886"/>
      <c r="M7" s="1609" t="s">
        <v>223</v>
      </c>
      <c r="N7" s="1610"/>
      <c r="O7" s="89"/>
    </row>
    <row r="8" spans="1:15" ht="15.75" x14ac:dyDescent="0.25">
      <c r="A8" s="1607" t="s">
        <v>3</v>
      </c>
      <c r="B8" s="886"/>
      <c r="C8" s="886"/>
      <c r="D8" s="886" t="s">
        <v>83</v>
      </c>
      <c r="E8" s="886"/>
      <c r="F8" s="886"/>
      <c r="G8" s="886"/>
      <c r="H8" s="886"/>
      <c r="I8" s="886"/>
      <c r="J8" s="886"/>
      <c r="K8" s="886"/>
      <c r="L8" s="886"/>
      <c r="M8" s="1609" t="s">
        <v>82</v>
      </c>
      <c r="N8" s="1610"/>
      <c r="O8" s="89"/>
    </row>
    <row r="9" spans="1:15" ht="16.5" thickBot="1" x14ac:dyDescent="0.3">
      <c r="A9" s="1591" t="s">
        <v>4</v>
      </c>
      <c r="B9" s="1592"/>
      <c r="C9" s="1592"/>
      <c r="D9" s="1592" t="s">
        <v>195</v>
      </c>
      <c r="E9" s="1592"/>
      <c r="F9" s="1592"/>
      <c r="G9" s="1592"/>
      <c r="H9" s="1592"/>
      <c r="I9" s="1592"/>
      <c r="J9" s="1592"/>
      <c r="K9" s="1592"/>
      <c r="L9" s="1592"/>
      <c r="M9" s="1648" t="s">
        <v>191</v>
      </c>
      <c r="N9" s="1649"/>
      <c r="O9" s="89"/>
    </row>
    <row r="10" spans="1:15" ht="16.5" thickBot="1" x14ac:dyDescent="0.3">
      <c r="A10" s="80"/>
      <c r="B10" s="80"/>
      <c r="C10" s="80"/>
      <c r="D10" s="80"/>
      <c r="E10" s="80"/>
      <c r="F10" s="80"/>
      <c r="G10" s="80"/>
      <c r="H10" s="80"/>
      <c r="I10" s="80"/>
      <c r="J10" s="80"/>
      <c r="K10" s="80"/>
      <c r="L10" s="80"/>
      <c r="M10" s="80"/>
      <c r="N10" s="90"/>
      <c r="O10" s="89"/>
    </row>
    <row r="11" spans="1:15" ht="15.75" x14ac:dyDescent="0.25">
      <c r="A11" s="1588" t="s">
        <v>48</v>
      </c>
      <c r="B11" s="1589"/>
      <c r="C11" s="1589"/>
      <c r="D11" s="1589"/>
      <c r="E11" s="1589"/>
      <c r="F11" s="1589"/>
      <c r="G11" s="1589"/>
      <c r="H11" s="1589"/>
      <c r="I11" s="1589"/>
      <c r="J11" s="1589"/>
      <c r="K11" s="1589"/>
      <c r="L11" s="1589"/>
      <c r="M11" s="1589"/>
      <c r="N11" s="1590"/>
    </row>
    <row r="12" spans="1:15" ht="27.75" customHeight="1" x14ac:dyDescent="0.25">
      <c r="A12" s="1595" t="s">
        <v>5</v>
      </c>
      <c r="B12" s="1596"/>
      <c r="C12" s="1597" t="s">
        <v>192</v>
      </c>
      <c r="D12" s="1598"/>
      <c r="E12" s="1598"/>
      <c r="F12" s="1598"/>
      <c r="G12" s="1598"/>
      <c r="H12" s="1598"/>
      <c r="I12" s="1598"/>
      <c r="J12" s="1598"/>
      <c r="K12" s="1598"/>
      <c r="L12" s="1598"/>
      <c r="M12" s="1598"/>
      <c r="N12" s="1599"/>
    </row>
    <row r="13" spans="1:15" ht="27" customHeight="1" x14ac:dyDescent="0.25">
      <c r="A13" s="1034" t="s">
        <v>6</v>
      </c>
      <c r="B13" s="1035"/>
      <c r="C13" s="1600" t="s">
        <v>227</v>
      </c>
      <c r="D13" s="1600"/>
      <c r="E13" s="1600"/>
      <c r="F13" s="1600"/>
      <c r="G13" s="1600"/>
      <c r="H13" s="1600"/>
      <c r="I13" s="1600"/>
      <c r="J13" s="1600"/>
      <c r="K13" s="1600"/>
      <c r="L13" s="1600"/>
      <c r="M13" s="1600"/>
      <c r="N13" s="1601"/>
    </row>
    <row r="14" spans="1:15" ht="33.75" customHeight="1" thickBot="1" x14ac:dyDescent="0.3">
      <c r="A14" s="1602" t="s">
        <v>7</v>
      </c>
      <c r="B14" s="1603"/>
      <c r="C14" s="1604" t="s">
        <v>230</v>
      </c>
      <c r="D14" s="1604"/>
      <c r="E14" s="1604"/>
      <c r="F14" s="1604"/>
      <c r="G14" s="1604"/>
      <c r="H14" s="1604"/>
      <c r="I14" s="1604"/>
      <c r="J14" s="1604"/>
      <c r="K14" s="1604"/>
      <c r="L14" s="1604"/>
      <c r="M14" s="1604"/>
      <c r="N14" s="1605"/>
    </row>
    <row r="15" spans="1:15" ht="16.5" thickBot="1" x14ac:dyDescent="0.3">
      <c r="A15" s="1606"/>
      <c r="B15" s="1606"/>
      <c r="C15" s="1606"/>
      <c r="D15" s="1606"/>
      <c r="E15" s="1606"/>
      <c r="F15" s="1606"/>
      <c r="G15" s="1606"/>
      <c r="H15" s="1606"/>
      <c r="I15" s="1606"/>
      <c r="J15" s="1606"/>
      <c r="K15" s="1606"/>
      <c r="L15" s="1606"/>
      <c r="M15" s="1606"/>
      <c r="N15" s="1606"/>
      <c r="O15" s="89"/>
    </row>
    <row r="16" spans="1:15" ht="36.75" customHeight="1" x14ac:dyDescent="0.25">
      <c r="A16" s="1588" t="s">
        <v>49</v>
      </c>
      <c r="B16" s="1589"/>
      <c r="C16" s="1589"/>
      <c r="D16" s="1589"/>
      <c r="E16" s="1589"/>
      <c r="F16" s="1589"/>
      <c r="G16" s="1589"/>
      <c r="H16" s="1589"/>
      <c r="I16" s="1589"/>
      <c r="J16" s="1589"/>
      <c r="K16" s="1589"/>
      <c r="L16" s="1589"/>
      <c r="M16" s="1589"/>
      <c r="N16" s="1590"/>
      <c r="O16" s="89"/>
    </row>
    <row r="17" spans="1:15" ht="15.6" customHeight="1" x14ac:dyDescent="0.25">
      <c r="A17" s="1582" t="s">
        <v>8</v>
      </c>
      <c r="B17" s="1542" t="s">
        <v>19</v>
      </c>
      <c r="C17" s="1583" t="s">
        <v>58</v>
      </c>
      <c r="D17" s="1584"/>
      <c r="E17" s="1585"/>
      <c r="F17" s="1578" t="s">
        <v>30</v>
      </c>
      <c r="G17" s="1578" t="s">
        <v>33</v>
      </c>
      <c r="H17" s="1578" t="s">
        <v>36</v>
      </c>
      <c r="I17" s="1542" t="s">
        <v>42</v>
      </c>
      <c r="J17" s="1542"/>
      <c r="K17" s="1542"/>
      <c r="L17" s="1542"/>
      <c r="M17" s="1542"/>
      <c r="N17" s="1543"/>
      <c r="O17" s="89"/>
    </row>
    <row r="18" spans="1:15" ht="34.700000000000003" customHeight="1" x14ac:dyDescent="0.25">
      <c r="A18" s="1582"/>
      <c r="B18" s="1542"/>
      <c r="C18" s="1576"/>
      <c r="D18" s="1586"/>
      <c r="E18" s="1577"/>
      <c r="F18" s="1587"/>
      <c r="G18" s="1579"/>
      <c r="H18" s="1579"/>
      <c r="I18" s="1542" t="s">
        <v>43</v>
      </c>
      <c r="J18" s="1542"/>
      <c r="K18" s="1542"/>
      <c r="L18" s="1542"/>
      <c r="M18" s="1542"/>
      <c r="N18" s="103" t="s">
        <v>44</v>
      </c>
      <c r="O18" s="89"/>
    </row>
    <row r="19" spans="1:15" ht="15.75" x14ac:dyDescent="0.25">
      <c r="A19" s="101">
        <v>1</v>
      </c>
      <c r="B19" s="73">
        <v>2</v>
      </c>
      <c r="C19" s="1555">
        <v>3</v>
      </c>
      <c r="D19" s="1560"/>
      <c r="E19" s="1556"/>
      <c r="F19" s="73">
        <v>4</v>
      </c>
      <c r="G19" s="73">
        <v>5</v>
      </c>
      <c r="H19" s="73">
        <v>6</v>
      </c>
      <c r="I19" s="1576" t="s">
        <v>35</v>
      </c>
      <c r="J19" s="1580"/>
      <c r="K19" s="1580"/>
      <c r="L19" s="1580"/>
      <c r="M19" s="1581"/>
      <c r="N19" s="104"/>
      <c r="O19" s="89"/>
    </row>
    <row r="20" spans="1:15" ht="95.25" customHeight="1" x14ac:dyDescent="0.25">
      <c r="A20" s="765" t="s">
        <v>9</v>
      </c>
      <c r="B20" s="31" t="s">
        <v>20</v>
      </c>
      <c r="C20" s="1561" t="s">
        <v>133</v>
      </c>
      <c r="D20" s="1562"/>
      <c r="E20" s="1563"/>
      <c r="F20" s="32" t="s">
        <v>32</v>
      </c>
      <c r="G20" s="199">
        <v>10</v>
      </c>
      <c r="H20" s="1">
        <v>3</v>
      </c>
      <c r="I20" s="1564">
        <f>H20-G20</f>
        <v>-7</v>
      </c>
      <c r="J20" s="1641"/>
      <c r="K20" s="1641"/>
      <c r="L20" s="1641"/>
      <c r="M20" s="1642"/>
      <c r="N20" s="106" t="s">
        <v>384</v>
      </c>
      <c r="O20" s="89"/>
    </row>
    <row r="21" spans="1:15" ht="43.5" customHeight="1" x14ac:dyDescent="0.25">
      <c r="A21" s="783"/>
      <c r="B21" s="31" t="s">
        <v>21</v>
      </c>
      <c r="C21" s="1561" t="s">
        <v>134</v>
      </c>
      <c r="D21" s="1562"/>
      <c r="E21" s="1563"/>
      <c r="F21" s="32" t="s">
        <v>32</v>
      </c>
      <c r="G21" s="200">
        <v>2906</v>
      </c>
      <c r="H21" s="1">
        <v>4644</v>
      </c>
      <c r="I21" s="1564">
        <f>H21-G21</f>
        <v>1738</v>
      </c>
      <c r="J21" s="1641"/>
      <c r="K21" s="1641"/>
      <c r="L21" s="1641"/>
      <c r="M21" s="1642"/>
      <c r="N21" s="106" t="s">
        <v>239</v>
      </c>
      <c r="O21" s="89"/>
    </row>
    <row r="22" spans="1:15" ht="174" customHeight="1" x14ac:dyDescent="0.25">
      <c r="A22" s="105" t="s">
        <v>10</v>
      </c>
      <c r="B22" s="32" t="s">
        <v>22</v>
      </c>
      <c r="C22" s="1561" t="s">
        <v>194</v>
      </c>
      <c r="D22" s="1562"/>
      <c r="E22" s="1563"/>
      <c r="F22" s="32" t="s">
        <v>32</v>
      </c>
      <c r="G22" s="201">
        <v>30</v>
      </c>
      <c r="H22" s="1">
        <v>3</v>
      </c>
      <c r="I22" s="1564">
        <f>H22-G22</f>
        <v>-27</v>
      </c>
      <c r="J22" s="1641"/>
      <c r="K22" s="1641"/>
      <c r="L22" s="1641"/>
      <c r="M22" s="1642"/>
      <c r="N22" s="319" t="s">
        <v>402</v>
      </c>
      <c r="O22" s="89"/>
    </row>
    <row r="23" spans="1:15" ht="95.25" customHeight="1" thickBot="1" x14ac:dyDescent="0.3">
      <c r="A23" s="105" t="s">
        <v>39</v>
      </c>
      <c r="B23" s="417" t="s">
        <v>26</v>
      </c>
      <c r="C23" s="1643" t="s">
        <v>135</v>
      </c>
      <c r="D23" s="1644"/>
      <c r="E23" s="1645"/>
      <c r="F23" s="417" t="s">
        <v>136</v>
      </c>
      <c r="G23" s="420">
        <v>754</v>
      </c>
      <c r="H23" s="419">
        <v>35</v>
      </c>
      <c r="I23" s="1568">
        <f>H23-G23</f>
        <v>-719</v>
      </c>
      <c r="J23" s="1646"/>
      <c r="K23" s="1646"/>
      <c r="L23" s="1646"/>
      <c r="M23" s="1647"/>
      <c r="N23" s="421" t="s">
        <v>365</v>
      </c>
      <c r="O23" s="89"/>
    </row>
    <row r="24" spans="1:15" ht="33.950000000000003" customHeight="1" x14ac:dyDescent="0.25">
      <c r="A24" s="1571" t="s">
        <v>221</v>
      </c>
      <c r="B24" s="1572"/>
      <c r="C24" s="1572"/>
      <c r="D24" s="1572"/>
      <c r="E24" s="1572"/>
      <c r="F24" s="1572"/>
      <c r="G24" s="1572"/>
      <c r="H24" s="1572"/>
      <c r="I24" s="1572"/>
      <c r="J24" s="1572"/>
      <c r="K24" s="1572"/>
      <c r="L24" s="1572"/>
      <c r="M24" s="1572"/>
      <c r="N24" s="1573"/>
      <c r="O24" s="89"/>
    </row>
    <row r="25" spans="1:15" ht="15.75" customHeight="1" x14ac:dyDescent="0.25">
      <c r="A25" s="755" t="s">
        <v>12</v>
      </c>
      <c r="B25" s="756"/>
      <c r="C25" s="757"/>
      <c r="D25" s="1555" t="s">
        <v>19</v>
      </c>
      <c r="E25" s="1560"/>
      <c r="F25" s="1560"/>
      <c r="G25" s="1556"/>
      <c r="H25" s="1574" t="s">
        <v>33</v>
      </c>
      <c r="I25" s="1575"/>
      <c r="J25" s="1574" t="s">
        <v>51</v>
      </c>
      <c r="K25" s="1575"/>
      <c r="L25" s="1542" t="s">
        <v>36</v>
      </c>
      <c r="M25" s="1542"/>
      <c r="N25" s="1543"/>
      <c r="O25" s="89"/>
    </row>
    <row r="26" spans="1:15" ht="15.75" customHeight="1" x14ac:dyDescent="0.25">
      <c r="A26" s="758"/>
      <c r="B26" s="759"/>
      <c r="C26" s="760"/>
      <c r="D26" s="1555" t="s">
        <v>28</v>
      </c>
      <c r="E26" s="1556"/>
      <c r="F26" s="1555" t="s">
        <v>41</v>
      </c>
      <c r="G26" s="1556"/>
      <c r="H26" s="1576"/>
      <c r="I26" s="1577"/>
      <c r="J26" s="1576"/>
      <c r="K26" s="1577"/>
      <c r="L26" s="1542"/>
      <c r="M26" s="1542"/>
      <c r="N26" s="1543"/>
      <c r="O26" s="89"/>
    </row>
    <row r="27" spans="1:15" ht="15.75" customHeight="1" x14ac:dyDescent="0.25">
      <c r="A27" s="1557">
        <v>1</v>
      </c>
      <c r="B27" s="1558"/>
      <c r="C27" s="1559"/>
      <c r="D27" s="1542">
        <v>2</v>
      </c>
      <c r="E27" s="1542"/>
      <c r="F27" s="1542">
        <v>3</v>
      </c>
      <c r="G27" s="1542"/>
      <c r="H27" s="1542">
        <v>4</v>
      </c>
      <c r="I27" s="1542"/>
      <c r="J27" s="1542">
        <v>5</v>
      </c>
      <c r="K27" s="1542"/>
      <c r="L27" s="1542">
        <v>6</v>
      </c>
      <c r="M27" s="1542"/>
      <c r="N27" s="1543"/>
      <c r="O27" s="89"/>
    </row>
    <row r="28" spans="1:15" ht="27" customHeight="1" x14ac:dyDescent="0.25">
      <c r="A28" s="1527" t="s">
        <v>193</v>
      </c>
      <c r="B28" s="1528"/>
      <c r="C28" s="1544"/>
      <c r="D28" s="1637" t="s">
        <v>64</v>
      </c>
      <c r="E28" s="1638"/>
      <c r="F28" s="1639"/>
      <c r="G28" s="1640"/>
      <c r="H28" s="1547">
        <f>H29+H30</f>
        <v>20000</v>
      </c>
      <c r="I28" s="1548"/>
      <c r="J28" s="1547">
        <f>J29+J30</f>
        <v>11291.7</v>
      </c>
      <c r="K28" s="1548"/>
      <c r="L28" s="1635">
        <f>L29+L30</f>
        <v>378.35</v>
      </c>
      <c r="M28" s="1635"/>
      <c r="N28" s="1636"/>
      <c r="O28" s="89"/>
    </row>
    <row r="29" spans="1:15" ht="18" customHeight="1" x14ac:dyDescent="0.25">
      <c r="A29" s="1551" t="s">
        <v>98</v>
      </c>
      <c r="B29" s="1552"/>
      <c r="C29" s="1553"/>
      <c r="D29" s="1637"/>
      <c r="E29" s="1638"/>
      <c r="F29" s="1623">
        <v>26</v>
      </c>
      <c r="G29" s="1652"/>
      <c r="H29" s="1525">
        <v>20000</v>
      </c>
      <c r="I29" s="1526"/>
      <c r="J29" s="1525">
        <v>0</v>
      </c>
      <c r="K29" s="1526"/>
      <c r="L29" s="1653">
        <v>0</v>
      </c>
      <c r="M29" s="1654"/>
      <c r="N29" s="1655"/>
      <c r="O29" s="89"/>
    </row>
    <row r="30" spans="1:15" ht="40.5" customHeight="1" x14ac:dyDescent="0.25">
      <c r="A30" s="1521" t="s">
        <v>211</v>
      </c>
      <c r="B30" s="1522"/>
      <c r="C30" s="1523"/>
      <c r="D30" s="1621"/>
      <c r="E30" s="1622"/>
      <c r="F30" s="1623">
        <v>29</v>
      </c>
      <c r="G30" s="1622"/>
      <c r="H30" s="1525">
        <v>0</v>
      </c>
      <c r="I30" s="1526"/>
      <c r="J30" s="1525">
        <v>11291.7</v>
      </c>
      <c r="K30" s="1526"/>
      <c r="L30" s="1624">
        <v>378.35</v>
      </c>
      <c r="M30" s="1624"/>
      <c r="N30" s="1625"/>
      <c r="O30" s="89"/>
    </row>
    <row r="31" spans="1:15" ht="15.75" customHeight="1" x14ac:dyDescent="0.25">
      <c r="A31" s="1626" t="s">
        <v>52</v>
      </c>
      <c r="B31" s="1627"/>
      <c r="C31" s="1627"/>
      <c r="D31" s="1627"/>
      <c r="E31" s="1627"/>
      <c r="F31" s="1627"/>
      <c r="G31" s="1627"/>
      <c r="H31" s="1627"/>
      <c r="I31" s="1627"/>
      <c r="J31" s="1627"/>
      <c r="K31" s="1627"/>
      <c r="L31" s="1627"/>
      <c r="M31" s="1627"/>
      <c r="N31" s="1628"/>
      <c r="O31" s="89"/>
    </row>
    <row r="32" spans="1:15" ht="32.25" customHeight="1" x14ac:dyDescent="0.25">
      <c r="A32" s="1629" t="s">
        <v>385</v>
      </c>
      <c r="B32" s="1630"/>
      <c r="C32" s="1630"/>
      <c r="D32" s="1630"/>
      <c r="E32" s="1630"/>
      <c r="F32" s="1630"/>
      <c r="G32" s="1630"/>
      <c r="H32" s="1630"/>
      <c r="I32" s="1630"/>
      <c r="J32" s="1630"/>
      <c r="K32" s="1630"/>
      <c r="L32" s="1630"/>
      <c r="M32" s="1630"/>
      <c r="N32" s="1631"/>
      <c r="O32" s="89"/>
    </row>
    <row r="33" spans="1:15" ht="54.75" customHeight="1" thickBot="1" x14ac:dyDescent="0.3">
      <c r="A33" s="1632"/>
      <c r="B33" s="1633"/>
      <c r="C33" s="1633"/>
      <c r="D33" s="1633"/>
      <c r="E33" s="1633"/>
      <c r="F33" s="1633"/>
      <c r="G33" s="1633"/>
      <c r="H33" s="1633"/>
      <c r="I33" s="1633"/>
      <c r="J33" s="1633"/>
      <c r="K33" s="1633"/>
      <c r="L33" s="1633"/>
      <c r="M33" s="1633"/>
      <c r="N33" s="1634"/>
      <c r="O33" s="89"/>
    </row>
    <row r="34" spans="1:15" ht="15.75" x14ac:dyDescent="0.25">
      <c r="A34" s="14" t="s">
        <v>13</v>
      </c>
      <c r="B34" s="14"/>
      <c r="C34" s="14"/>
      <c r="D34" s="14"/>
      <c r="E34" s="15"/>
      <c r="F34" s="15"/>
      <c r="G34" s="15"/>
      <c r="H34" s="15"/>
      <c r="I34" s="15"/>
      <c r="J34" s="15"/>
      <c r="K34" s="15"/>
      <c r="L34" s="91"/>
      <c r="M34" s="16"/>
      <c r="N34" s="88"/>
    </row>
    <row r="35" spans="1:15" ht="15.75" x14ac:dyDescent="0.25">
      <c r="A35" s="38" t="s">
        <v>14</v>
      </c>
      <c r="B35" s="38"/>
      <c r="C35" s="38"/>
      <c r="D35" s="38"/>
      <c r="E35" s="39"/>
      <c r="F35" s="39"/>
      <c r="G35" s="39"/>
      <c r="H35" s="906" t="s">
        <v>449</v>
      </c>
      <c r="I35" s="906"/>
      <c r="J35" s="906"/>
      <c r="K35" s="906"/>
      <c r="L35" s="906"/>
      <c r="M35" s="906"/>
      <c r="N35" s="88"/>
    </row>
    <row r="36" spans="1:15" ht="15.75" x14ac:dyDescent="0.25">
      <c r="A36" s="40"/>
      <c r="B36" s="40"/>
      <c r="C36" s="40"/>
      <c r="D36" s="40"/>
      <c r="E36" s="908" t="s">
        <v>29</v>
      </c>
      <c r="F36" s="908"/>
      <c r="G36" s="908"/>
      <c r="H36" s="1536" t="s">
        <v>34</v>
      </c>
      <c r="I36" s="1536"/>
      <c r="J36" s="1536"/>
      <c r="K36" s="1536"/>
      <c r="L36" s="1536"/>
      <c r="M36" s="1536"/>
      <c r="N36" s="88"/>
    </row>
    <row r="37" spans="1:15" ht="15.75" x14ac:dyDescent="0.25">
      <c r="A37" s="38" t="s">
        <v>15</v>
      </c>
      <c r="B37" s="38"/>
      <c r="C37" s="38"/>
      <c r="D37" s="38"/>
      <c r="E37" s="39"/>
      <c r="F37" s="39"/>
      <c r="G37" s="39"/>
      <c r="H37" s="909" t="s">
        <v>449</v>
      </c>
      <c r="I37" s="909"/>
      <c r="J37" s="909"/>
      <c r="K37" s="909"/>
      <c r="L37" s="909"/>
      <c r="M37" s="909"/>
      <c r="N37" s="88"/>
    </row>
    <row r="38" spans="1:15" ht="15.75" x14ac:dyDescent="0.25">
      <c r="A38" s="15"/>
      <c r="B38" s="15"/>
      <c r="C38" s="15"/>
      <c r="D38" s="15"/>
      <c r="E38" s="908" t="s">
        <v>29</v>
      </c>
      <c r="F38" s="908"/>
      <c r="G38" s="908"/>
      <c r="H38" s="1536" t="s">
        <v>34</v>
      </c>
      <c r="I38" s="1536"/>
      <c r="J38" s="1536"/>
      <c r="K38" s="1536"/>
      <c r="L38" s="1536"/>
      <c r="M38" s="1536"/>
      <c r="N38" s="88"/>
    </row>
    <row r="39" spans="1:15" ht="15.75" x14ac:dyDescent="0.25">
      <c r="A39" s="15" t="s">
        <v>16</v>
      </c>
      <c r="B39" s="15"/>
      <c r="C39" s="15"/>
      <c r="D39" s="15"/>
      <c r="E39" s="39"/>
      <c r="F39" s="39"/>
      <c r="G39" s="39"/>
      <c r="H39" s="909" t="s">
        <v>449</v>
      </c>
      <c r="I39" s="909"/>
      <c r="J39" s="909"/>
      <c r="K39" s="909"/>
      <c r="L39" s="909"/>
      <c r="M39" s="909"/>
      <c r="N39" s="88"/>
    </row>
    <row r="40" spans="1:15" ht="15.75" x14ac:dyDescent="0.25">
      <c r="A40" s="15"/>
      <c r="B40" s="15"/>
      <c r="C40" s="15"/>
      <c r="D40" s="15"/>
      <c r="E40" s="908" t="s">
        <v>29</v>
      </c>
      <c r="F40" s="908"/>
      <c r="G40" s="908"/>
      <c r="H40" s="1536" t="s">
        <v>34</v>
      </c>
      <c r="I40" s="1536"/>
      <c r="J40" s="1536"/>
      <c r="K40" s="1536"/>
      <c r="L40" s="1536"/>
      <c r="M40" s="1536"/>
      <c r="N40" s="88"/>
    </row>
    <row r="41" spans="1:15" ht="26.25" customHeight="1" x14ac:dyDescent="0.25">
      <c r="A41" s="17" t="s">
        <v>17</v>
      </c>
      <c r="B41" s="14" t="s">
        <v>27</v>
      </c>
      <c r="C41" s="15"/>
      <c r="D41" s="15"/>
      <c r="E41" s="15"/>
      <c r="F41" s="15"/>
      <c r="G41" s="15"/>
      <c r="H41" s="15"/>
      <c r="I41" s="15"/>
      <c r="J41" s="15"/>
      <c r="K41" s="15"/>
      <c r="L41" s="91"/>
      <c r="M41" s="16"/>
      <c r="N41" s="88"/>
    </row>
    <row r="42" spans="1:15" ht="15.75" x14ac:dyDescent="0.25">
      <c r="A42" s="15" t="s">
        <v>18</v>
      </c>
      <c r="B42" s="15"/>
      <c r="C42" s="15"/>
      <c r="D42" s="15"/>
      <c r="E42" s="15"/>
      <c r="F42" s="15"/>
      <c r="G42" s="15"/>
      <c r="H42" s="15"/>
      <c r="I42" s="15"/>
      <c r="J42" s="15"/>
      <c r="K42" s="15"/>
      <c r="L42" s="92"/>
      <c r="M42" s="16"/>
      <c r="N42" s="88"/>
    </row>
  </sheetData>
  <mergeCells count="88">
    <mergeCell ref="D29:E29"/>
    <mergeCell ref="F29:G29"/>
    <mergeCell ref="H29:I29"/>
    <mergeCell ref="J29:K29"/>
    <mergeCell ref="L29:N29"/>
    <mergeCell ref="A6:C6"/>
    <mergeCell ref="D6:L6"/>
    <mergeCell ref="M6:N6"/>
    <mergeCell ref="A3:N3"/>
    <mergeCell ref="A4:N4"/>
    <mergeCell ref="A5:C5"/>
    <mergeCell ref="D5:L5"/>
    <mergeCell ref="M5:N5"/>
    <mergeCell ref="A7:C7"/>
    <mergeCell ref="D7:L7"/>
    <mergeCell ref="M7:N7"/>
    <mergeCell ref="A8:C8"/>
    <mergeCell ref="D8:L8"/>
    <mergeCell ref="M8:N8"/>
    <mergeCell ref="A16:N16"/>
    <mergeCell ref="A9:C9"/>
    <mergeCell ref="D9:L9"/>
    <mergeCell ref="M9:N9"/>
    <mergeCell ref="A11:N11"/>
    <mergeCell ref="A12:B12"/>
    <mergeCell ref="A13:B13"/>
    <mergeCell ref="C13:N13"/>
    <mergeCell ref="A14:B14"/>
    <mergeCell ref="C14:N14"/>
    <mergeCell ref="A15:N15"/>
    <mergeCell ref="C12:N12"/>
    <mergeCell ref="I17:N17"/>
    <mergeCell ref="I18:M18"/>
    <mergeCell ref="C19:E19"/>
    <mergeCell ref="I19:M19"/>
    <mergeCell ref="A20:A21"/>
    <mergeCell ref="C20:E20"/>
    <mergeCell ref="I20:M20"/>
    <mergeCell ref="C21:E21"/>
    <mergeCell ref="I21:M21"/>
    <mergeCell ref="A17:A18"/>
    <mergeCell ref="B17:B18"/>
    <mergeCell ref="C17:E18"/>
    <mergeCell ref="F17:F18"/>
    <mergeCell ref="G17:G18"/>
    <mergeCell ref="H17:H18"/>
    <mergeCell ref="E36:G36"/>
    <mergeCell ref="H36:M36"/>
    <mergeCell ref="C22:E22"/>
    <mergeCell ref="I22:M22"/>
    <mergeCell ref="C23:E23"/>
    <mergeCell ref="I23:M23"/>
    <mergeCell ref="J27:K27"/>
    <mergeCell ref="L27:N27"/>
    <mergeCell ref="A25:C26"/>
    <mergeCell ref="D25:G25"/>
    <mergeCell ref="H25:I26"/>
    <mergeCell ref="J25:K26"/>
    <mergeCell ref="L25:N26"/>
    <mergeCell ref="D26:E26"/>
    <mergeCell ref="F26:G26"/>
    <mergeCell ref="A24:N24"/>
    <mergeCell ref="L28:N28"/>
    <mergeCell ref="A27:C27"/>
    <mergeCell ref="D27:E27"/>
    <mergeCell ref="F27:G27"/>
    <mergeCell ref="H27:I27"/>
    <mergeCell ref="A28:C28"/>
    <mergeCell ref="D28:E28"/>
    <mergeCell ref="F28:G28"/>
    <mergeCell ref="H28:I28"/>
    <mergeCell ref="J28:K28"/>
    <mergeCell ref="A29:C29"/>
    <mergeCell ref="E38:G38"/>
    <mergeCell ref="H38:M38"/>
    <mergeCell ref="H39:M39"/>
    <mergeCell ref="E40:G40"/>
    <mergeCell ref="H40:M40"/>
    <mergeCell ref="H37:M37"/>
    <mergeCell ref="A30:C30"/>
    <mergeCell ref="D30:E30"/>
    <mergeCell ref="F30:G30"/>
    <mergeCell ref="H30:I30"/>
    <mergeCell ref="L30:N30"/>
    <mergeCell ref="J30:K30"/>
    <mergeCell ref="A31:N31"/>
    <mergeCell ref="A32:N33"/>
    <mergeCell ref="H35:M3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42"/>
  <sheetViews>
    <sheetView zoomScaleNormal="100" workbookViewId="0">
      <selection activeCell="N18" sqref="N18"/>
    </sheetView>
  </sheetViews>
  <sheetFormatPr defaultColWidth="9.140625" defaultRowHeight="15" x14ac:dyDescent="0.25"/>
  <cols>
    <col min="1" max="1" width="7.42578125" style="88" customWidth="1"/>
    <col min="2" max="2" width="7" style="88" customWidth="1"/>
    <col min="3" max="3" width="22.42578125" style="88" customWidth="1"/>
    <col min="4" max="4" width="10.140625" style="88" customWidth="1"/>
    <col min="5" max="5" width="24.140625" style="88" customWidth="1"/>
    <col min="6" max="6" width="10.42578125" style="88" customWidth="1"/>
    <col min="7" max="7" width="11" style="88" customWidth="1"/>
    <col min="8" max="8" width="14.7109375" style="88" customWidth="1"/>
    <col min="9" max="9" width="8.28515625" style="88" customWidth="1"/>
    <col min="10" max="10" width="8" style="88" customWidth="1"/>
    <col min="11" max="11" width="3.5703125" style="88" customWidth="1"/>
    <col min="12" max="12" width="3.140625" style="88" hidden="1" customWidth="1"/>
    <col min="13" max="13" width="1" style="88" hidden="1" customWidth="1"/>
    <col min="14" max="14" width="52.28515625" style="88" customWidth="1"/>
    <col min="15" max="15" width="3.7109375" style="88" hidden="1" customWidth="1"/>
    <col min="16" max="16384" width="9.140625" style="88"/>
  </cols>
  <sheetData>
    <row r="1" spans="1:15" ht="15.75" x14ac:dyDescent="0.25">
      <c r="A1" s="90"/>
      <c r="B1" s="90"/>
      <c r="C1" s="90"/>
      <c r="D1" s="90"/>
      <c r="E1" s="90"/>
      <c r="F1" s="90"/>
      <c r="G1" s="90"/>
      <c r="H1" s="90"/>
      <c r="I1" s="90"/>
      <c r="J1" s="90"/>
      <c r="K1" s="90"/>
      <c r="L1" s="90"/>
      <c r="M1" s="90"/>
      <c r="N1" s="171" t="s">
        <v>37</v>
      </c>
      <c r="O1" s="90"/>
    </row>
    <row r="2" spans="1:15" ht="16.5" thickBot="1" x14ac:dyDescent="0.3">
      <c r="A2" s="90"/>
      <c r="B2" s="90"/>
      <c r="C2" s="90"/>
      <c r="D2" s="90"/>
      <c r="E2" s="90"/>
      <c r="F2" s="90"/>
      <c r="G2" s="90"/>
      <c r="H2" s="90"/>
      <c r="I2" s="90"/>
      <c r="J2" s="90"/>
      <c r="K2" s="90"/>
      <c r="L2" s="90"/>
      <c r="M2" s="90"/>
      <c r="N2" s="171" t="s">
        <v>38</v>
      </c>
      <c r="O2" s="90"/>
    </row>
    <row r="3" spans="1:15" ht="15.75" x14ac:dyDescent="0.25">
      <c r="A3" s="844" t="s">
        <v>236</v>
      </c>
      <c r="B3" s="845"/>
      <c r="C3" s="845"/>
      <c r="D3" s="845"/>
      <c r="E3" s="845"/>
      <c r="F3" s="845"/>
      <c r="G3" s="845"/>
      <c r="H3" s="845"/>
      <c r="I3" s="845"/>
      <c r="J3" s="845"/>
      <c r="K3" s="845"/>
      <c r="L3" s="845"/>
      <c r="M3" s="845"/>
      <c r="N3" s="846"/>
      <c r="O3" s="90"/>
    </row>
    <row r="4" spans="1:15" ht="15.75" x14ac:dyDescent="0.25">
      <c r="A4" s="1682" t="s">
        <v>190</v>
      </c>
      <c r="B4" s="1683"/>
      <c r="C4" s="1683"/>
      <c r="D4" s="1683"/>
      <c r="E4" s="1683"/>
      <c r="F4" s="1683"/>
      <c r="G4" s="1683"/>
      <c r="H4" s="1683"/>
      <c r="I4" s="1683"/>
      <c r="J4" s="1683"/>
      <c r="K4" s="1683"/>
      <c r="L4" s="1683"/>
      <c r="M4" s="1683"/>
      <c r="N4" s="1684"/>
      <c r="O4" s="90"/>
    </row>
    <row r="5" spans="1:15" ht="15.75" x14ac:dyDescent="0.25">
      <c r="A5" s="1607" t="s">
        <v>0</v>
      </c>
      <c r="B5" s="886"/>
      <c r="C5" s="886"/>
      <c r="D5" s="883" t="s">
        <v>40</v>
      </c>
      <c r="E5" s="1017"/>
      <c r="F5" s="1017"/>
      <c r="G5" s="1017"/>
      <c r="H5" s="1017"/>
      <c r="I5" s="1017"/>
      <c r="J5" s="1017"/>
      <c r="K5" s="1017"/>
      <c r="L5" s="884"/>
      <c r="M5" s="1609" t="s">
        <v>46</v>
      </c>
      <c r="N5" s="1610"/>
      <c r="O5" s="90"/>
    </row>
    <row r="6" spans="1:15" ht="15.75" x14ac:dyDescent="0.25">
      <c r="A6" s="1607" t="s">
        <v>1</v>
      </c>
      <c r="B6" s="886"/>
      <c r="C6" s="886"/>
      <c r="D6" s="886" t="s">
        <v>124</v>
      </c>
      <c r="E6" s="886"/>
      <c r="F6" s="886"/>
      <c r="G6" s="886"/>
      <c r="H6" s="886"/>
      <c r="I6" s="886"/>
      <c r="J6" s="886"/>
      <c r="K6" s="886"/>
      <c r="L6" s="886"/>
      <c r="M6" s="1609" t="s">
        <v>65</v>
      </c>
      <c r="N6" s="1610"/>
      <c r="O6" s="90"/>
    </row>
    <row r="7" spans="1:15" ht="15.75" x14ac:dyDescent="0.25">
      <c r="A7" s="1607" t="s">
        <v>2</v>
      </c>
      <c r="B7" s="886"/>
      <c r="C7" s="886"/>
      <c r="D7" s="886" t="s">
        <v>84</v>
      </c>
      <c r="E7" s="886"/>
      <c r="F7" s="886"/>
      <c r="G7" s="886"/>
      <c r="H7" s="886"/>
      <c r="I7" s="886"/>
      <c r="J7" s="886"/>
      <c r="K7" s="886"/>
      <c r="L7" s="886"/>
      <c r="M7" s="1609" t="s">
        <v>222</v>
      </c>
      <c r="N7" s="1610"/>
      <c r="O7" s="90"/>
    </row>
    <row r="8" spans="1:15" ht="15.75" x14ac:dyDescent="0.25">
      <c r="A8" s="1607" t="s">
        <v>3</v>
      </c>
      <c r="B8" s="886"/>
      <c r="C8" s="886"/>
      <c r="D8" s="886" t="s">
        <v>83</v>
      </c>
      <c r="E8" s="886"/>
      <c r="F8" s="886"/>
      <c r="G8" s="886"/>
      <c r="H8" s="886"/>
      <c r="I8" s="886"/>
      <c r="J8" s="886"/>
      <c r="K8" s="886"/>
      <c r="L8" s="886"/>
      <c r="M8" s="1609" t="s">
        <v>82</v>
      </c>
      <c r="N8" s="1610"/>
      <c r="O8" s="90"/>
    </row>
    <row r="9" spans="1:15" ht="16.5" thickBot="1" x14ac:dyDescent="0.3">
      <c r="A9" s="1591" t="s">
        <v>4</v>
      </c>
      <c r="B9" s="1592"/>
      <c r="C9" s="1592"/>
      <c r="D9" s="1592" t="s">
        <v>197</v>
      </c>
      <c r="E9" s="1592"/>
      <c r="F9" s="1592"/>
      <c r="G9" s="1592"/>
      <c r="H9" s="1592"/>
      <c r="I9" s="1592"/>
      <c r="J9" s="1592"/>
      <c r="K9" s="1592"/>
      <c r="L9" s="1592"/>
      <c r="M9" s="1648" t="s">
        <v>196</v>
      </c>
      <c r="N9" s="1649"/>
      <c r="O9" s="90"/>
    </row>
    <row r="10" spans="1:15" ht="16.5" thickBot="1" x14ac:dyDescent="0.3">
      <c r="A10" s="80"/>
      <c r="B10" s="80"/>
      <c r="C10" s="80"/>
      <c r="D10" s="80"/>
      <c r="E10" s="80"/>
      <c r="F10" s="80"/>
      <c r="G10" s="80"/>
      <c r="H10" s="80"/>
      <c r="I10" s="80"/>
      <c r="J10" s="80"/>
      <c r="K10" s="80"/>
      <c r="L10" s="80"/>
      <c r="M10" s="80"/>
      <c r="N10" s="90"/>
      <c r="O10" s="90"/>
    </row>
    <row r="11" spans="1:15" ht="15.75" x14ac:dyDescent="0.25">
      <c r="A11" s="1588" t="s">
        <v>48</v>
      </c>
      <c r="B11" s="1589"/>
      <c r="C11" s="1589"/>
      <c r="D11" s="1589"/>
      <c r="E11" s="1589"/>
      <c r="F11" s="1589"/>
      <c r="G11" s="1589"/>
      <c r="H11" s="1589"/>
      <c r="I11" s="1589"/>
      <c r="J11" s="1589"/>
      <c r="K11" s="1589"/>
      <c r="L11" s="1589"/>
      <c r="M11" s="1589"/>
      <c r="N11" s="1589"/>
      <c r="O11" s="172"/>
    </row>
    <row r="12" spans="1:15" ht="26.45" customHeight="1" x14ac:dyDescent="0.25">
      <c r="A12" s="1595" t="s">
        <v>5</v>
      </c>
      <c r="B12" s="1596"/>
      <c r="C12" s="1680" t="s">
        <v>198</v>
      </c>
      <c r="D12" s="1680"/>
      <c r="E12" s="1680"/>
      <c r="F12" s="1680"/>
      <c r="G12" s="1680"/>
      <c r="H12" s="1680"/>
      <c r="I12" s="1680"/>
      <c r="J12" s="1680"/>
      <c r="K12" s="1680"/>
      <c r="L12" s="1680"/>
      <c r="M12" s="1680"/>
      <c r="N12" s="1680"/>
      <c r="O12" s="1681"/>
    </row>
    <row r="13" spans="1:15" ht="23.85" customHeight="1" x14ac:dyDescent="0.25">
      <c r="A13" s="1034" t="s">
        <v>6</v>
      </c>
      <c r="B13" s="1035"/>
      <c r="C13" s="1600" t="s">
        <v>228</v>
      </c>
      <c r="D13" s="1600"/>
      <c r="E13" s="1600"/>
      <c r="F13" s="1600"/>
      <c r="G13" s="1600"/>
      <c r="H13" s="1600"/>
      <c r="I13" s="1600"/>
      <c r="J13" s="1600"/>
      <c r="K13" s="1600"/>
      <c r="L13" s="1600"/>
      <c r="M13" s="1600"/>
      <c r="N13" s="1600"/>
      <c r="O13" s="173"/>
    </row>
    <row r="14" spans="1:15" ht="36.75" customHeight="1" thickBot="1" x14ac:dyDescent="0.3">
      <c r="A14" s="1602" t="s">
        <v>7</v>
      </c>
      <c r="B14" s="1603"/>
      <c r="C14" s="1604" t="s">
        <v>199</v>
      </c>
      <c r="D14" s="1604"/>
      <c r="E14" s="1604"/>
      <c r="F14" s="1604"/>
      <c r="G14" s="1604"/>
      <c r="H14" s="1604"/>
      <c r="I14" s="1604"/>
      <c r="J14" s="1604"/>
      <c r="K14" s="1604"/>
      <c r="L14" s="1604"/>
      <c r="M14" s="1604"/>
      <c r="N14" s="1604"/>
      <c r="O14" s="174"/>
    </row>
    <row r="15" spans="1:15" ht="16.5" thickBot="1" x14ac:dyDescent="0.3">
      <c r="A15" s="1606"/>
      <c r="B15" s="1606"/>
      <c r="C15" s="1606"/>
      <c r="D15" s="1606"/>
      <c r="E15" s="1606"/>
      <c r="F15" s="1606"/>
      <c r="G15" s="1606"/>
      <c r="H15" s="1606"/>
      <c r="I15" s="1606"/>
      <c r="J15" s="1606"/>
      <c r="K15" s="1606"/>
      <c r="L15" s="1606"/>
      <c r="M15" s="1606"/>
      <c r="N15" s="1606"/>
      <c r="O15" s="90"/>
    </row>
    <row r="16" spans="1:15" ht="36.75" customHeight="1" x14ac:dyDescent="0.25">
      <c r="A16" s="1588" t="s">
        <v>49</v>
      </c>
      <c r="B16" s="1589"/>
      <c r="C16" s="1589"/>
      <c r="D16" s="1589"/>
      <c r="E16" s="1589"/>
      <c r="F16" s="1589"/>
      <c r="G16" s="1589"/>
      <c r="H16" s="1589"/>
      <c r="I16" s="1589"/>
      <c r="J16" s="1589"/>
      <c r="K16" s="1589"/>
      <c r="L16" s="1589"/>
      <c r="M16" s="1589"/>
      <c r="N16" s="1590"/>
      <c r="O16" s="90"/>
    </row>
    <row r="17" spans="1:15" ht="15.6" customHeight="1" x14ac:dyDescent="0.25">
      <c r="A17" s="1582" t="s">
        <v>8</v>
      </c>
      <c r="B17" s="1542" t="s">
        <v>19</v>
      </c>
      <c r="C17" s="1583" t="s">
        <v>58</v>
      </c>
      <c r="D17" s="1584"/>
      <c r="E17" s="1585"/>
      <c r="F17" s="1578" t="s">
        <v>30</v>
      </c>
      <c r="G17" s="1578" t="s">
        <v>33</v>
      </c>
      <c r="H17" s="1578" t="s">
        <v>36</v>
      </c>
      <c r="I17" s="1542" t="s">
        <v>42</v>
      </c>
      <c r="J17" s="1542"/>
      <c r="K17" s="1542"/>
      <c r="L17" s="1542"/>
      <c r="M17" s="1542"/>
      <c r="N17" s="1543"/>
      <c r="O17" s="90"/>
    </row>
    <row r="18" spans="1:15" ht="34.700000000000003" customHeight="1" x14ac:dyDescent="0.25">
      <c r="A18" s="1582"/>
      <c r="B18" s="1542"/>
      <c r="C18" s="1576"/>
      <c r="D18" s="1586"/>
      <c r="E18" s="1577"/>
      <c r="F18" s="1587"/>
      <c r="G18" s="1579"/>
      <c r="H18" s="1579"/>
      <c r="I18" s="1542" t="s">
        <v>43</v>
      </c>
      <c r="J18" s="1542"/>
      <c r="K18" s="1542"/>
      <c r="L18" s="1542"/>
      <c r="M18" s="1542"/>
      <c r="N18" s="103" t="s">
        <v>44</v>
      </c>
      <c r="O18" s="90"/>
    </row>
    <row r="19" spans="1:15" ht="15.75" x14ac:dyDescent="0.25">
      <c r="A19" s="101">
        <v>1</v>
      </c>
      <c r="B19" s="73">
        <v>2</v>
      </c>
      <c r="C19" s="1555">
        <v>3</v>
      </c>
      <c r="D19" s="1560"/>
      <c r="E19" s="1556"/>
      <c r="F19" s="73">
        <v>4</v>
      </c>
      <c r="G19" s="73">
        <v>5</v>
      </c>
      <c r="H19" s="73">
        <v>6</v>
      </c>
      <c r="I19" s="1576" t="s">
        <v>35</v>
      </c>
      <c r="J19" s="1580"/>
      <c r="K19" s="1580"/>
      <c r="L19" s="1580"/>
      <c r="M19" s="1581"/>
      <c r="N19" s="104"/>
      <c r="O19" s="90"/>
    </row>
    <row r="20" spans="1:15" ht="43.5" customHeight="1" x14ac:dyDescent="0.25">
      <c r="A20" s="765" t="s">
        <v>9</v>
      </c>
      <c r="B20" s="31" t="s">
        <v>20</v>
      </c>
      <c r="C20" s="1561" t="s">
        <v>200</v>
      </c>
      <c r="D20" s="1562"/>
      <c r="E20" s="1563"/>
      <c r="F20" s="32" t="s">
        <v>32</v>
      </c>
      <c r="G20" s="202">
        <v>10</v>
      </c>
      <c r="H20" s="1">
        <v>0</v>
      </c>
      <c r="I20" s="1564">
        <f>H20-G20</f>
        <v>-10</v>
      </c>
      <c r="J20" s="1565"/>
      <c r="K20" s="1565"/>
      <c r="L20" s="1565"/>
      <c r="M20" s="1566"/>
      <c r="N20" s="307" t="s">
        <v>366</v>
      </c>
      <c r="O20" s="90"/>
    </row>
    <row r="21" spans="1:15" ht="36.75" customHeight="1" x14ac:dyDescent="0.25">
      <c r="A21" s="782"/>
      <c r="B21" s="31" t="s">
        <v>21</v>
      </c>
      <c r="C21" s="1561" t="s">
        <v>201</v>
      </c>
      <c r="D21" s="1562"/>
      <c r="E21" s="1563"/>
      <c r="F21" s="32" t="s">
        <v>32</v>
      </c>
      <c r="G21" s="202">
        <v>2906</v>
      </c>
      <c r="H21" s="1">
        <v>0</v>
      </c>
      <c r="I21" s="1564">
        <f>H21-G21</f>
        <v>-2906</v>
      </c>
      <c r="J21" s="1565"/>
      <c r="K21" s="1565"/>
      <c r="L21" s="1565"/>
      <c r="M21" s="1566"/>
      <c r="N21" s="307" t="s">
        <v>367</v>
      </c>
      <c r="O21" s="90"/>
    </row>
    <row r="22" spans="1:15" ht="53.25" customHeight="1" x14ac:dyDescent="0.25">
      <c r="A22" s="105" t="s">
        <v>10</v>
      </c>
      <c r="B22" s="32" t="s">
        <v>22</v>
      </c>
      <c r="C22" s="1561" t="s">
        <v>202</v>
      </c>
      <c r="D22" s="1562"/>
      <c r="E22" s="1563"/>
      <c r="F22" s="32" t="s">
        <v>203</v>
      </c>
      <c r="G22" s="295">
        <v>30</v>
      </c>
      <c r="H22" s="1">
        <v>0</v>
      </c>
      <c r="I22" s="1564">
        <f>H22-G22</f>
        <v>-30</v>
      </c>
      <c r="J22" s="1565"/>
      <c r="K22" s="1565"/>
      <c r="L22" s="1565"/>
      <c r="M22" s="1566"/>
      <c r="N22" s="307" t="s">
        <v>368</v>
      </c>
      <c r="O22" s="90"/>
    </row>
    <row r="23" spans="1:15" ht="48.75" customHeight="1" thickBot="1" x14ac:dyDescent="0.3">
      <c r="A23" s="109" t="s">
        <v>39</v>
      </c>
      <c r="B23" s="145" t="s">
        <v>26</v>
      </c>
      <c r="C23" s="1592" t="s">
        <v>144</v>
      </c>
      <c r="D23" s="1592"/>
      <c r="E23" s="1592"/>
      <c r="F23" s="145" t="s">
        <v>105</v>
      </c>
      <c r="G23" s="202">
        <v>754</v>
      </c>
      <c r="H23" s="146">
        <v>0</v>
      </c>
      <c r="I23" s="1676">
        <f>H23-G23</f>
        <v>-754</v>
      </c>
      <c r="J23" s="1677"/>
      <c r="K23" s="1677"/>
      <c r="L23" s="1677"/>
      <c r="M23" s="1678"/>
      <c r="N23" s="308" t="s">
        <v>369</v>
      </c>
      <c r="O23" s="90"/>
    </row>
    <row r="24" spans="1:15" ht="33.950000000000003" customHeight="1" x14ac:dyDescent="0.25">
      <c r="A24" s="1679" t="s">
        <v>229</v>
      </c>
      <c r="B24" s="1572"/>
      <c r="C24" s="1572"/>
      <c r="D24" s="1572"/>
      <c r="E24" s="1572"/>
      <c r="F24" s="1572"/>
      <c r="G24" s="1572"/>
      <c r="H24" s="1572"/>
      <c r="I24" s="1572"/>
      <c r="J24" s="1572"/>
      <c r="K24" s="1572"/>
      <c r="L24" s="1572"/>
      <c r="M24" s="1572"/>
      <c r="N24" s="1573"/>
      <c r="O24" s="90"/>
    </row>
    <row r="25" spans="1:15" ht="15.75" customHeight="1" x14ac:dyDescent="0.25">
      <c r="A25" s="755" t="s">
        <v>12</v>
      </c>
      <c r="B25" s="756"/>
      <c r="C25" s="757"/>
      <c r="D25" s="1555" t="s">
        <v>19</v>
      </c>
      <c r="E25" s="1560"/>
      <c r="F25" s="1560"/>
      <c r="G25" s="1556"/>
      <c r="H25" s="1574" t="s">
        <v>33</v>
      </c>
      <c r="I25" s="1575"/>
      <c r="J25" s="1574" t="s">
        <v>51</v>
      </c>
      <c r="K25" s="1575"/>
      <c r="L25" s="1542" t="s">
        <v>36</v>
      </c>
      <c r="M25" s="1542"/>
      <c r="N25" s="1543"/>
      <c r="O25" s="90"/>
    </row>
    <row r="26" spans="1:15" ht="15.75" customHeight="1" x14ac:dyDescent="0.25">
      <c r="A26" s="758"/>
      <c r="B26" s="759"/>
      <c r="C26" s="760"/>
      <c r="D26" s="1555" t="s">
        <v>28</v>
      </c>
      <c r="E26" s="1556"/>
      <c r="F26" s="1555" t="s">
        <v>41</v>
      </c>
      <c r="G26" s="1556"/>
      <c r="H26" s="1576"/>
      <c r="I26" s="1577"/>
      <c r="J26" s="1576"/>
      <c r="K26" s="1577"/>
      <c r="L26" s="1542"/>
      <c r="M26" s="1542"/>
      <c r="N26" s="1543"/>
      <c r="O26" s="90"/>
    </row>
    <row r="27" spans="1:15" ht="15.75" customHeight="1" x14ac:dyDescent="0.25">
      <c r="A27" s="1557">
        <v>1</v>
      </c>
      <c r="B27" s="1558"/>
      <c r="C27" s="1559"/>
      <c r="D27" s="1542">
        <v>2</v>
      </c>
      <c r="E27" s="1542"/>
      <c r="F27" s="1542">
        <v>3</v>
      </c>
      <c r="G27" s="1542"/>
      <c r="H27" s="1542">
        <v>4</v>
      </c>
      <c r="I27" s="1542"/>
      <c r="J27" s="1542">
        <v>5</v>
      </c>
      <c r="K27" s="1542"/>
      <c r="L27" s="1542">
        <v>6</v>
      </c>
      <c r="M27" s="1542"/>
      <c r="N27" s="1543"/>
      <c r="O27" s="90"/>
    </row>
    <row r="28" spans="1:15" ht="31.7" customHeight="1" x14ac:dyDescent="0.25">
      <c r="A28" s="1527" t="s">
        <v>204</v>
      </c>
      <c r="B28" s="1528"/>
      <c r="C28" s="1544"/>
      <c r="D28" s="1637" t="s">
        <v>64</v>
      </c>
      <c r="E28" s="1638"/>
      <c r="F28" s="1639"/>
      <c r="G28" s="1640"/>
      <c r="H28" s="1547">
        <f>H29+H30</f>
        <v>0</v>
      </c>
      <c r="I28" s="1548"/>
      <c r="J28" s="1547">
        <f>J29+J30</f>
        <v>0</v>
      </c>
      <c r="K28" s="1548"/>
      <c r="L28" s="1674">
        <f>N29+N30</f>
        <v>0</v>
      </c>
      <c r="M28" s="1674"/>
      <c r="N28" s="1675"/>
      <c r="O28" s="90"/>
    </row>
    <row r="29" spans="1:15" ht="18" customHeight="1" x14ac:dyDescent="0.25">
      <c r="A29" s="1551" t="s">
        <v>98</v>
      </c>
      <c r="B29" s="1552"/>
      <c r="C29" s="1553"/>
      <c r="D29" s="1637"/>
      <c r="E29" s="1638"/>
      <c r="F29" s="1623">
        <v>26</v>
      </c>
      <c r="G29" s="1652"/>
      <c r="H29" s="1525">
        <v>0</v>
      </c>
      <c r="I29" s="1526"/>
      <c r="J29" s="1525">
        <v>0</v>
      </c>
      <c r="K29" s="1526"/>
      <c r="L29" s="1671">
        <v>0</v>
      </c>
      <c r="M29" s="1672"/>
      <c r="N29" s="1673"/>
      <c r="O29" s="90"/>
    </row>
    <row r="30" spans="1:15" ht="22.9" customHeight="1" thickBot="1" x14ac:dyDescent="0.3">
      <c r="A30" s="1656" t="s">
        <v>132</v>
      </c>
      <c r="B30" s="1657"/>
      <c r="C30" s="1658"/>
      <c r="D30" s="1659"/>
      <c r="E30" s="1660"/>
      <c r="F30" s="1661" t="s">
        <v>184</v>
      </c>
      <c r="G30" s="1660"/>
      <c r="H30" s="1662">
        <v>0</v>
      </c>
      <c r="I30" s="1663"/>
      <c r="J30" s="1664">
        <v>0</v>
      </c>
      <c r="K30" s="1665"/>
      <c r="L30" s="1666">
        <v>0</v>
      </c>
      <c r="M30" s="1666"/>
      <c r="N30" s="1667"/>
      <c r="O30" s="90"/>
    </row>
    <row r="31" spans="1:15" ht="15.75" customHeight="1" x14ac:dyDescent="0.25">
      <c r="A31" s="1668" t="s">
        <v>52</v>
      </c>
      <c r="B31" s="1669"/>
      <c r="C31" s="1669"/>
      <c r="D31" s="1669"/>
      <c r="E31" s="1669"/>
      <c r="F31" s="1669"/>
      <c r="G31" s="1669"/>
      <c r="H31" s="1669"/>
      <c r="I31" s="1669"/>
      <c r="J31" s="1669"/>
      <c r="K31" s="1669"/>
      <c r="L31" s="1669"/>
      <c r="M31" s="1669"/>
      <c r="N31" s="1670"/>
      <c r="O31" s="90"/>
    </row>
    <row r="32" spans="1:15" ht="21.2" customHeight="1" x14ac:dyDescent="0.25">
      <c r="A32" s="1530" t="s">
        <v>370</v>
      </c>
      <c r="B32" s="1531"/>
      <c r="C32" s="1531"/>
      <c r="D32" s="1531"/>
      <c r="E32" s="1531"/>
      <c r="F32" s="1531"/>
      <c r="G32" s="1531"/>
      <c r="H32" s="1531"/>
      <c r="I32" s="1531"/>
      <c r="J32" s="1531"/>
      <c r="K32" s="1531"/>
      <c r="L32" s="1531"/>
      <c r="M32" s="1531"/>
      <c r="N32" s="1532"/>
      <c r="O32" s="90"/>
    </row>
    <row r="33" spans="1:15" ht="22.5" customHeight="1" thickBot="1" x14ac:dyDescent="0.3">
      <c r="A33" s="1533"/>
      <c r="B33" s="1534"/>
      <c r="C33" s="1534"/>
      <c r="D33" s="1534"/>
      <c r="E33" s="1534"/>
      <c r="F33" s="1534"/>
      <c r="G33" s="1534"/>
      <c r="H33" s="1534"/>
      <c r="I33" s="1534"/>
      <c r="J33" s="1534"/>
      <c r="K33" s="1534"/>
      <c r="L33" s="1534"/>
      <c r="M33" s="1534"/>
      <c r="N33" s="1535"/>
      <c r="O33" s="90"/>
    </row>
    <row r="34" spans="1:15" ht="15.75" x14ac:dyDescent="0.25">
      <c r="A34" s="14" t="s">
        <v>13</v>
      </c>
      <c r="B34" s="14"/>
      <c r="C34" s="14"/>
      <c r="D34" s="14"/>
      <c r="E34" s="15"/>
      <c r="F34" s="15"/>
      <c r="G34" s="15"/>
      <c r="H34" s="15"/>
      <c r="I34" s="15"/>
      <c r="J34" s="15"/>
      <c r="K34" s="15"/>
      <c r="L34" s="91"/>
      <c r="M34" s="16"/>
    </row>
    <row r="35" spans="1:15" ht="15.75" x14ac:dyDescent="0.25">
      <c r="A35" s="38" t="s">
        <v>14</v>
      </c>
      <c r="B35" s="38"/>
      <c r="C35" s="38"/>
      <c r="D35" s="38"/>
      <c r="E35" s="39"/>
      <c r="F35" s="39"/>
      <c r="G35" s="39"/>
      <c r="H35" s="906" t="s">
        <v>53</v>
      </c>
      <c r="I35" s="906"/>
      <c r="J35" s="906"/>
      <c r="K35" s="906"/>
      <c r="L35" s="906"/>
      <c r="M35" s="906"/>
    </row>
    <row r="36" spans="1:15" ht="15.75" x14ac:dyDescent="0.25">
      <c r="A36" s="40"/>
      <c r="B36" s="40"/>
      <c r="C36" s="40"/>
      <c r="D36" s="40"/>
      <c r="E36" s="908" t="s">
        <v>29</v>
      </c>
      <c r="F36" s="908"/>
      <c r="G36" s="908"/>
      <c r="H36" s="1536" t="s">
        <v>34</v>
      </c>
      <c r="I36" s="1536"/>
      <c r="J36" s="1536"/>
      <c r="K36" s="1536"/>
      <c r="L36" s="1536"/>
      <c r="M36" s="1536"/>
    </row>
    <row r="37" spans="1:15" ht="15.75" x14ac:dyDescent="0.25">
      <c r="A37" s="38" t="s">
        <v>15</v>
      </c>
      <c r="B37" s="38"/>
      <c r="C37" s="38"/>
      <c r="D37" s="38"/>
      <c r="E37" s="39"/>
      <c r="F37" s="39"/>
      <c r="G37" s="39"/>
      <c r="H37" s="909" t="s">
        <v>53</v>
      </c>
      <c r="I37" s="909"/>
      <c r="J37" s="909"/>
      <c r="K37" s="909"/>
      <c r="L37" s="909"/>
      <c r="M37" s="909"/>
    </row>
    <row r="38" spans="1:15" ht="15.75" x14ac:dyDescent="0.25">
      <c r="A38" s="15"/>
      <c r="B38" s="15"/>
      <c r="C38" s="15"/>
      <c r="D38" s="15"/>
      <c r="E38" s="908" t="s">
        <v>29</v>
      </c>
      <c r="F38" s="908"/>
      <c r="G38" s="908"/>
      <c r="H38" s="1536" t="s">
        <v>34</v>
      </c>
      <c r="I38" s="1536"/>
      <c r="J38" s="1536"/>
      <c r="K38" s="1536"/>
      <c r="L38" s="1536"/>
      <c r="M38" s="1536"/>
    </row>
    <row r="39" spans="1:15" ht="15.75" x14ac:dyDescent="0.25">
      <c r="A39" s="15" t="s">
        <v>16</v>
      </c>
      <c r="B39" s="15"/>
      <c r="C39" s="15"/>
      <c r="D39" s="15"/>
      <c r="E39" s="39"/>
      <c r="F39" s="39"/>
      <c r="G39" s="39"/>
      <c r="H39" s="909" t="s">
        <v>53</v>
      </c>
      <c r="I39" s="909"/>
      <c r="J39" s="909"/>
      <c r="K39" s="909"/>
      <c r="L39" s="909"/>
      <c r="M39" s="909"/>
    </row>
    <row r="40" spans="1:15" ht="15.75" x14ac:dyDescent="0.25">
      <c r="A40" s="15"/>
      <c r="B40" s="15"/>
      <c r="C40" s="15"/>
      <c r="D40" s="15"/>
      <c r="E40" s="908" t="s">
        <v>29</v>
      </c>
      <c r="F40" s="908"/>
      <c r="G40" s="908"/>
      <c r="H40" s="1536" t="s">
        <v>34</v>
      </c>
      <c r="I40" s="1536"/>
      <c r="J40" s="1536"/>
      <c r="K40" s="1536"/>
      <c r="L40" s="1536"/>
      <c r="M40" s="1536"/>
    </row>
    <row r="41" spans="1:15" ht="15.75" x14ac:dyDescent="0.25">
      <c r="A41" s="17" t="s">
        <v>17</v>
      </c>
      <c r="B41" s="14" t="s">
        <v>27</v>
      </c>
      <c r="C41" s="15"/>
      <c r="D41" s="15"/>
      <c r="E41" s="15"/>
      <c r="F41" s="15"/>
      <c r="G41" s="15"/>
      <c r="H41" s="15"/>
      <c r="I41" s="15"/>
      <c r="J41" s="15"/>
      <c r="K41" s="15"/>
      <c r="L41" s="91"/>
      <c r="M41" s="16"/>
    </row>
    <row r="42" spans="1:15" ht="15.75" x14ac:dyDescent="0.25">
      <c r="A42" s="15" t="s">
        <v>18</v>
      </c>
      <c r="B42" s="15"/>
      <c r="C42" s="15"/>
      <c r="D42" s="15"/>
      <c r="E42" s="15"/>
      <c r="F42" s="15"/>
      <c r="G42" s="15"/>
      <c r="H42" s="15"/>
      <c r="I42" s="15"/>
      <c r="J42" s="15"/>
      <c r="K42" s="15"/>
      <c r="L42" s="92"/>
      <c r="M42" s="16"/>
    </row>
  </sheetData>
  <mergeCells count="88">
    <mergeCell ref="A6:C6"/>
    <mergeCell ref="D6:L6"/>
    <mergeCell ref="M6:N6"/>
    <mergeCell ref="A3:N3"/>
    <mergeCell ref="A4:N4"/>
    <mergeCell ref="A5:C5"/>
    <mergeCell ref="D5:L5"/>
    <mergeCell ref="M5:N5"/>
    <mergeCell ref="A7:C7"/>
    <mergeCell ref="D7:L7"/>
    <mergeCell ref="M7:N7"/>
    <mergeCell ref="A8:C8"/>
    <mergeCell ref="D8:L8"/>
    <mergeCell ref="M8:N8"/>
    <mergeCell ref="A16:N16"/>
    <mergeCell ref="A9:C9"/>
    <mergeCell ref="D9:L9"/>
    <mergeCell ref="M9:N9"/>
    <mergeCell ref="A11:N11"/>
    <mergeCell ref="A12:B12"/>
    <mergeCell ref="C12:O12"/>
    <mergeCell ref="A13:B13"/>
    <mergeCell ref="C13:N13"/>
    <mergeCell ref="A14:B14"/>
    <mergeCell ref="C14:N14"/>
    <mergeCell ref="A15:N15"/>
    <mergeCell ref="A17:A18"/>
    <mergeCell ref="B17:B18"/>
    <mergeCell ref="C17:E18"/>
    <mergeCell ref="F17:F18"/>
    <mergeCell ref="G17:G18"/>
    <mergeCell ref="C19:E19"/>
    <mergeCell ref="I19:M19"/>
    <mergeCell ref="A20:A21"/>
    <mergeCell ref="C20:E20"/>
    <mergeCell ref="I20:M20"/>
    <mergeCell ref="C21:E21"/>
    <mergeCell ref="I21:M21"/>
    <mergeCell ref="H25:I26"/>
    <mergeCell ref="J25:K26"/>
    <mergeCell ref="L25:N26"/>
    <mergeCell ref="I17:N17"/>
    <mergeCell ref="I18:M18"/>
    <mergeCell ref="H17:H18"/>
    <mergeCell ref="C22:E22"/>
    <mergeCell ref="I22:M22"/>
    <mergeCell ref="C23:E23"/>
    <mergeCell ref="I23:M23"/>
    <mergeCell ref="A24:N24"/>
    <mergeCell ref="D26:E26"/>
    <mergeCell ref="F26:G26"/>
    <mergeCell ref="A27:C27"/>
    <mergeCell ref="D27:E27"/>
    <mergeCell ref="F27:G27"/>
    <mergeCell ref="A25:C26"/>
    <mergeCell ref="D25:G25"/>
    <mergeCell ref="L29:N29"/>
    <mergeCell ref="J27:K27"/>
    <mergeCell ref="L27:N27"/>
    <mergeCell ref="A28:C28"/>
    <mergeCell ref="D28:E28"/>
    <mergeCell ref="F28:G28"/>
    <mergeCell ref="H28:I28"/>
    <mergeCell ref="J28:K28"/>
    <mergeCell ref="L28:N28"/>
    <mergeCell ref="H27:I27"/>
    <mergeCell ref="A29:C29"/>
    <mergeCell ref="D29:E29"/>
    <mergeCell ref="F29:G29"/>
    <mergeCell ref="H29:I29"/>
    <mergeCell ref="J29:K29"/>
    <mergeCell ref="H37:M37"/>
    <mergeCell ref="A30:C30"/>
    <mergeCell ref="D30:E30"/>
    <mergeCell ref="F30:G30"/>
    <mergeCell ref="H30:I30"/>
    <mergeCell ref="J30:K30"/>
    <mergeCell ref="L30:N30"/>
    <mergeCell ref="A31:N31"/>
    <mergeCell ref="A32:N33"/>
    <mergeCell ref="H35:M35"/>
    <mergeCell ref="E36:G36"/>
    <mergeCell ref="H36:M36"/>
    <mergeCell ref="E38:G38"/>
    <mergeCell ref="H38:M38"/>
    <mergeCell ref="H39:M39"/>
    <mergeCell ref="E40:G40"/>
    <mergeCell ref="H40:M4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53"/>
  <sheetViews>
    <sheetView topLeftCell="A22" zoomScale="85" zoomScaleNormal="85" workbookViewId="0">
      <selection activeCell="I23" sqref="I23"/>
    </sheetView>
  </sheetViews>
  <sheetFormatPr defaultColWidth="9.140625" defaultRowHeight="15.75" x14ac:dyDescent="0.25"/>
  <cols>
    <col min="1" max="1" width="9.42578125" style="11" customWidth="1"/>
    <col min="2" max="2" width="6.140625" style="11" customWidth="1"/>
    <col min="3" max="3" width="33.140625" style="11" customWidth="1"/>
    <col min="4" max="4" width="25.140625" style="11" customWidth="1"/>
    <col min="5" max="5" width="11.5703125" style="11" customWidth="1"/>
    <col min="6" max="6" width="10.5703125" style="11" customWidth="1"/>
    <col min="7" max="7" width="15.42578125" style="11" customWidth="1"/>
    <col min="8" max="8" width="20.42578125" style="11" customWidth="1"/>
    <col min="9" max="9" width="80.5703125" style="11" customWidth="1"/>
    <col min="10" max="16384" width="9.140625" style="11"/>
  </cols>
  <sheetData>
    <row r="1" spans="1:9" x14ac:dyDescent="0.25">
      <c r="A1" s="78"/>
      <c r="B1" s="78"/>
      <c r="C1" s="78"/>
      <c r="D1" s="78"/>
      <c r="E1" s="78"/>
      <c r="F1" s="78"/>
      <c r="G1" s="78"/>
      <c r="H1" s="78"/>
      <c r="I1" s="79" t="s">
        <v>37</v>
      </c>
    </row>
    <row r="2" spans="1:9" ht="16.5" thickBot="1" x14ac:dyDescent="0.3">
      <c r="A2" s="78"/>
      <c r="B2" s="78"/>
      <c r="C2" s="78"/>
      <c r="D2" s="78"/>
      <c r="E2" s="78"/>
      <c r="F2" s="78"/>
      <c r="G2" s="78"/>
      <c r="H2" s="78"/>
      <c r="I2" s="79" t="s">
        <v>38</v>
      </c>
    </row>
    <row r="3" spans="1:9" x14ac:dyDescent="0.25">
      <c r="A3" s="844" t="s">
        <v>236</v>
      </c>
      <c r="B3" s="845"/>
      <c r="C3" s="845"/>
      <c r="D3" s="845"/>
      <c r="E3" s="845"/>
      <c r="F3" s="845"/>
      <c r="G3" s="845"/>
      <c r="H3" s="845"/>
      <c r="I3" s="846"/>
    </row>
    <row r="4" spans="1:9" x14ac:dyDescent="0.25">
      <c r="A4" s="1682" t="s">
        <v>190</v>
      </c>
      <c r="B4" s="1683"/>
      <c r="C4" s="1683"/>
      <c r="D4" s="1683"/>
      <c r="E4" s="1683"/>
      <c r="F4" s="1683"/>
      <c r="G4" s="1683"/>
      <c r="H4" s="1683"/>
      <c r="I4" s="1684"/>
    </row>
    <row r="5" spans="1:9" x14ac:dyDescent="0.25">
      <c r="A5" s="1607" t="s">
        <v>0</v>
      </c>
      <c r="B5" s="886"/>
      <c r="C5" s="886"/>
      <c r="D5" s="1017" t="s">
        <v>40</v>
      </c>
      <c r="E5" s="1017"/>
      <c r="F5" s="1017"/>
      <c r="G5" s="1017"/>
      <c r="H5" s="1017"/>
      <c r="I5" s="99" t="s">
        <v>46</v>
      </c>
    </row>
    <row r="6" spans="1:9" x14ac:dyDescent="0.25">
      <c r="A6" s="1607" t="s">
        <v>1</v>
      </c>
      <c r="B6" s="886"/>
      <c r="C6" s="886"/>
      <c r="D6" s="1017" t="s">
        <v>124</v>
      </c>
      <c r="E6" s="1017"/>
      <c r="F6" s="1017"/>
      <c r="G6" s="1017"/>
      <c r="H6" s="1017"/>
      <c r="I6" s="99" t="s">
        <v>65</v>
      </c>
    </row>
    <row r="7" spans="1:9" x14ac:dyDescent="0.25">
      <c r="A7" s="1607" t="s">
        <v>2</v>
      </c>
      <c r="B7" s="886"/>
      <c r="C7" s="886"/>
      <c r="D7" s="886" t="s">
        <v>143</v>
      </c>
      <c r="E7" s="886"/>
      <c r="F7" s="886"/>
      <c r="G7" s="886"/>
      <c r="H7" s="886"/>
      <c r="I7" s="99" t="s">
        <v>88</v>
      </c>
    </row>
    <row r="8" spans="1:9" x14ac:dyDescent="0.25">
      <c r="A8" s="1607" t="s">
        <v>3</v>
      </c>
      <c r="B8" s="886"/>
      <c r="C8" s="886"/>
      <c r="D8" s="886" t="s">
        <v>93</v>
      </c>
      <c r="E8" s="886"/>
      <c r="F8" s="886"/>
      <c r="G8" s="886"/>
      <c r="H8" s="886"/>
      <c r="I8" s="99" t="s">
        <v>81</v>
      </c>
    </row>
    <row r="9" spans="1:9" ht="16.5" thickBot="1" x14ac:dyDescent="0.3">
      <c r="A9" s="1591" t="s">
        <v>4</v>
      </c>
      <c r="B9" s="1592"/>
      <c r="C9" s="1592"/>
      <c r="D9" s="1004" t="s">
        <v>104</v>
      </c>
      <c r="E9" s="1004"/>
      <c r="F9" s="1004"/>
      <c r="G9" s="1004"/>
      <c r="H9" s="1004"/>
      <c r="I9" s="100" t="s">
        <v>80</v>
      </c>
    </row>
    <row r="10" spans="1:9" ht="16.5" thickBot="1" x14ac:dyDescent="0.3">
      <c r="A10" s="80"/>
      <c r="B10" s="80"/>
      <c r="C10" s="80"/>
      <c r="D10" s="80"/>
      <c r="E10" s="80"/>
      <c r="F10" s="80"/>
      <c r="G10" s="80"/>
      <c r="H10" s="80"/>
      <c r="I10" s="81"/>
    </row>
    <row r="11" spans="1:9" x14ac:dyDescent="0.25">
      <c r="A11" s="1727" t="s">
        <v>48</v>
      </c>
      <c r="B11" s="1728"/>
      <c r="C11" s="1728"/>
      <c r="D11" s="1728"/>
      <c r="E11" s="1728"/>
      <c r="F11" s="1728"/>
      <c r="G11" s="1728"/>
      <c r="H11" s="1728"/>
      <c r="I11" s="1729"/>
    </row>
    <row r="12" spans="1:9" ht="25.5" customHeight="1" x14ac:dyDescent="0.25">
      <c r="A12" s="1595" t="s">
        <v>5</v>
      </c>
      <c r="B12" s="1596"/>
      <c r="C12" s="1716" t="s">
        <v>120</v>
      </c>
      <c r="D12" s="1717"/>
      <c r="E12" s="1717"/>
      <c r="F12" s="1717"/>
      <c r="G12" s="1717"/>
      <c r="H12" s="1717"/>
      <c r="I12" s="1718"/>
    </row>
    <row r="13" spans="1:9" ht="68.25" customHeight="1" x14ac:dyDescent="0.25">
      <c r="A13" s="1719" t="s">
        <v>6</v>
      </c>
      <c r="B13" s="1720"/>
      <c r="C13" s="931" t="s">
        <v>241</v>
      </c>
      <c r="D13" s="1721"/>
      <c r="E13" s="1721"/>
      <c r="F13" s="1721"/>
      <c r="G13" s="1721"/>
      <c r="H13" s="1721"/>
      <c r="I13" s="1722"/>
    </row>
    <row r="14" spans="1:9" ht="33.75" customHeight="1" thickBot="1" x14ac:dyDescent="0.3">
      <c r="A14" s="1602" t="s">
        <v>7</v>
      </c>
      <c r="B14" s="1603"/>
      <c r="C14" s="1724" t="s">
        <v>242</v>
      </c>
      <c r="D14" s="1725"/>
      <c r="E14" s="1725"/>
      <c r="F14" s="1725"/>
      <c r="G14" s="1725"/>
      <c r="H14" s="1725"/>
      <c r="I14" s="1726"/>
    </row>
    <row r="15" spans="1:9" ht="16.5" thickBot="1" x14ac:dyDescent="0.3">
      <c r="A15" s="1711"/>
      <c r="B15" s="1711"/>
      <c r="C15" s="1711"/>
      <c r="D15" s="1711"/>
      <c r="E15" s="1711"/>
      <c r="F15" s="1711"/>
      <c r="G15" s="1711"/>
      <c r="H15" s="1711"/>
      <c r="I15" s="81"/>
    </row>
    <row r="16" spans="1:9" ht="40.5" customHeight="1" x14ac:dyDescent="0.25">
      <c r="A16" s="1588" t="s">
        <v>49</v>
      </c>
      <c r="B16" s="1589"/>
      <c r="C16" s="1589"/>
      <c r="D16" s="1589"/>
      <c r="E16" s="1589"/>
      <c r="F16" s="1589"/>
      <c r="G16" s="1589"/>
      <c r="H16" s="1589"/>
      <c r="I16" s="1590"/>
    </row>
    <row r="17" spans="1:18" x14ac:dyDescent="0.25">
      <c r="A17" s="1712" t="s">
        <v>56</v>
      </c>
      <c r="B17" s="82" t="s">
        <v>57</v>
      </c>
      <c r="C17" s="999" t="s">
        <v>58</v>
      </c>
      <c r="D17" s="999"/>
      <c r="E17" s="999" t="s">
        <v>59</v>
      </c>
      <c r="F17" s="1714" t="s">
        <v>33</v>
      </c>
      <c r="G17" s="1714" t="s">
        <v>36</v>
      </c>
      <c r="H17" s="1542" t="s">
        <v>42</v>
      </c>
      <c r="I17" s="1543"/>
    </row>
    <row r="18" spans="1:18" x14ac:dyDescent="0.25">
      <c r="A18" s="1713"/>
      <c r="B18" s="83"/>
      <c r="C18" s="999"/>
      <c r="D18" s="999"/>
      <c r="E18" s="999"/>
      <c r="F18" s="1715"/>
      <c r="G18" s="1715"/>
      <c r="H18" s="73" t="s">
        <v>43</v>
      </c>
      <c r="I18" s="103" t="s">
        <v>44</v>
      </c>
    </row>
    <row r="19" spans="1:18" x14ac:dyDescent="0.25">
      <c r="A19" s="107">
        <v>1</v>
      </c>
      <c r="B19" s="72">
        <v>2</v>
      </c>
      <c r="C19" s="1723">
        <v>3</v>
      </c>
      <c r="D19" s="1559"/>
      <c r="E19" s="72">
        <v>4</v>
      </c>
      <c r="F19" s="72">
        <v>5</v>
      </c>
      <c r="G19" s="72">
        <v>6</v>
      </c>
      <c r="H19" s="72" t="s">
        <v>35</v>
      </c>
      <c r="I19" s="108"/>
    </row>
    <row r="20" spans="1:18" ht="69" customHeight="1" x14ac:dyDescent="0.25">
      <c r="A20" s="105" t="s">
        <v>9</v>
      </c>
      <c r="B20" s="74" t="s">
        <v>20</v>
      </c>
      <c r="C20" s="1709" t="s">
        <v>92</v>
      </c>
      <c r="D20" s="1710"/>
      <c r="E20" s="74" t="s">
        <v>31</v>
      </c>
      <c r="F20" s="408">
        <v>40</v>
      </c>
      <c r="G20" s="24">
        <v>10</v>
      </c>
      <c r="H20" s="76">
        <f t="shared" ref="H20:H25" si="0">G20-F20</f>
        <v>-30</v>
      </c>
      <c r="I20" s="409" t="s">
        <v>313</v>
      </c>
    </row>
    <row r="21" spans="1:18" ht="86.25" customHeight="1" x14ac:dyDescent="0.25">
      <c r="A21" s="1688" t="s">
        <v>138</v>
      </c>
      <c r="B21" s="36" t="s">
        <v>22</v>
      </c>
      <c r="C21" s="883" t="s">
        <v>99</v>
      </c>
      <c r="D21" s="884"/>
      <c r="E21" s="71" t="s">
        <v>32</v>
      </c>
      <c r="F21" s="19">
        <v>175</v>
      </c>
      <c r="G21" s="71">
        <v>59</v>
      </c>
      <c r="H21" s="19">
        <f t="shared" si="0"/>
        <v>-116</v>
      </c>
      <c r="I21" s="410" t="s">
        <v>317</v>
      </c>
    </row>
    <row r="22" spans="1:18" ht="70.5" customHeight="1" x14ac:dyDescent="0.25">
      <c r="A22" s="1689"/>
      <c r="B22" s="36" t="s">
        <v>23</v>
      </c>
      <c r="C22" s="883" t="s">
        <v>137</v>
      </c>
      <c r="D22" s="884"/>
      <c r="E22" s="71" t="s">
        <v>32</v>
      </c>
      <c r="F22" s="19">
        <v>2</v>
      </c>
      <c r="G22" s="71">
        <v>2</v>
      </c>
      <c r="H22" s="19">
        <f t="shared" si="0"/>
        <v>0</v>
      </c>
      <c r="I22" s="411" t="s">
        <v>314</v>
      </c>
    </row>
    <row r="23" spans="1:18" ht="61.5" customHeight="1" x14ac:dyDescent="0.25">
      <c r="A23" s="765" t="s">
        <v>11</v>
      </c>
      <c r="B23" s="36" t="s">
        <v>26</v>
      </c>
      <c r="C23" s="1690" t="s">
        <v>122</v>
      </c>
      <c r="D23" s="1698"/>
      <c r="E23" s="71" t="s">
        <v>31</v>
      </c>
      <c r="F23" s="19">
        <v>100</v>
      </c>
      <c r="G23" s="71">
        <v>50</v>
      </c>
      <c r="H23" s="19">
        <f t="shared" si="0"/>
        <v>-50</v>
      </c>
      <c r="I23" s="411" t="s">
        <v>315</v>
      </c>
    </row>
    <row r="24" spans="1:18" ht="51.75" customHeight="1" x14ac:dyDescent="0.25">
      <c r="A24" s="782"/>
      <c r="B24" s="36" t="s">
        <v>55</v>
      </c>
      <c r="C24" s="1690" t="s">
        <v>121</v>
      </c>
      <c r="D24" s="1691"/>
      <c r="E24" s="71" t="s">
        <v>31</v>
      </c>
      <c r="F24" s="19">
        <v>100</v>
      </c>
      <c r="G24" s="71">
        <v>50</v>
      </c>
      <c r="H24" s="19">
        <f t="shared" si="0"/>
        <v>-50</v>
      </c>
      <c r="I24" s="411" t="s">
        <v>315</v>
      </c>
    </row>
    <row r="25" spans="1:18" ht="63.75" customHeight="1" thickBot="1" x14ac:dyDescent="0.3">
      <c r="A25" s="766"/>
      <c r="B25" s="148" t="s">
        <v>114</v>
      </c>
      <c r="C25" s="1699" t="s">
        <v>123</v>
      </c>
      <c r="D25" s="1700"/>
      <c r="E25" s="111" t="s">
        <v>31</v>
      </c>
      <c r="F25" s="155">
        <v>100</v>
      </c>
      <c r="G25" s="150">
        <v>48</v>
      </c>
      <c r="H25" s="155">
        <f t="shared" si="0"/>
        <v>-52</v>
      </c>
      <c r="I25" s="412" t="s">
        <v>316</v>
      </c>
    </row>
    <row r="26" spans="1:18" ht="16.5" thickBot="1" x14ac:dyDescent="0.3">
      <c r="A26" s="84"/>
      <c r="B26" s="37"/>
      <c r="C26" s="75"/>
      <c r="D26" s="75"/>
      <c r="E26" s="75"/>
      <c r="F26" s="75"/>
      <c r="G26" s="75"/>
      <c r="H26" s="75"/>
      <c r="I26" s="81"/>
      <c r="R26" s="25"/>
    </row>
    <row r="27" spans="1:18" ht="30" customHeight="1" x14ac:dyDescent="0.25">
      <c r="A27" s="1668" t="s">
        <v>62</v>
      </c>
      <c r="B27" s="1669"/>
      <c r="C27" s="1669"/>
      <c r="D27" s="1669"/>
      <c r="E27" s="1669"/>
      <c r="F27" s="1669"/>
      <c r="G27" s="1669"/>
      <c r="H27" s="1669"/>
      <c r="I27" s="1670"/>
      <c r="J27" s="20"/>
      <c r="K27" s="20"/>
      <c r="L27" s="20"/>
      <c r="M27" s="20"/>
      <c r="N27" s="20"/>
    </row>
    <row r="28" spans="1:18" ht="15.75" customHeight="1" x14ac:dyDescent="0.25">
      <c r="A28" s="1704" t="s">
        <v>12</v>
      </c>
      <c r="B28" s="1705"/>
      <c r="C28" s="1575"/>
      <c r="D28" s="1555" t="s">
        <v>19</v>
      </c>
      <c r="E28" s="1560"/>
      <c r="F28" s="1556"/>
      <c r="G28" s="1578" t="s">
        <v>33</v>
      </c>
      <c r="H28" s="1578" t="s">
        <v>45</v>
      </c>
      <c r="I28" s="1707" t="s">
        <v>61</v>
      </c>
    </row>
    <row r="29" spans="1:18" x14ac:dyDescent="0.25">
      <c r="A29" s="1706"/>
      <c r="B29" s="1586"/>
      <c r="C29" s="1577"/>
      <c r="D29" s="73" t="s">
        <v>28</v>
      </c>
      <c r="E29" s="1555" t="s">
        <v>41</v>
      </c>
      <c r="F29" s="1556"/>
      <c r="G29" s="1587"/>
      <c r="H29" s="1587"/>
      <c r="I29" s="1708"/>
    </row>
    <row r="30" spans="1:18" x14ac:dyDescent="0.25">
      <c r="A30" s="1692">
        <v>1</v>
      </c>
      <c r="B30" s="1560"/>
      <c r="C30" s="1556"/>
      <c r="D30" s="73">
        <v>2</v>
      </c>
      <c r="E30" s="1555">
        <v>3</v>
      </c>
      <c r="F30" s="1556"/>
      <c r="G30" s="73">
        <v>4</v>
      </c>
      <c r="H30" s="73">
        <v>5</v>
      </c>
      <c r="I30" s="102">
        <v>6</v>
      </c>
    </row>
    <row r="31" spans="1:18" ht="51" customHeight="1" x14ac:dyDescent="0.25">
      <c r="A31" s="1693" t="s">
        <v>187</v>
      </c>
      <c r="B31" s="1694"/>
      <c r="C31" s="1695"/>
      <c r="D31" s="70" t="s">
        <v>64</v>
      </c>
      <c r="E31" s="1488"/>
      <c r="F31" s="1489"/>
      <c r="G31" s="323">
        <f>G32</f>
        <v>80000</v>
      </c>
      <c r="H31" s="323">
        <f>H32</f>
        <v>81816.7</v>
      </c>
      <c r="I31" s="321">
        <f>I32</f>
        <v>27621.23</v>
      </c>
    </row>
    <row r="32" spans="1:18" ht="32.25" customHeight="1" thickBot="1" x14ac:dyDescent="0.3">
      <c r="A32" s="1656" t="s">
        <v>98</v>
      </c>
      <c r="B32" s="1657"/>
      <c r="C32" s="1658"/>
      <c r="D32" s="147"/>
      <c r="E32" s="1696">
        <v>26</v>
      </c>
      <c r="F32" s="1697"/>
      <c r="G32" s="324">
        <v>80000</v>
      </c>
      <c r="H32" s="322">
        <v>81816.7</v>
      </c>
      <c r="I32" s="320">
        <v>27621.23</v>
      </c>
    </row>
    <row r="33" spans="1:13" ht="15.75" customHeight="1" thickBot="1" x14ac:dyDescent="0.3">
      <c r="A33" s="86"/>
      <c r="B33" s="86"/>
      <c r="C33" s="86"/>
      <c r="D33" s="21"/>
      <c r="E33" s="93"/>
      <c r="F33" s="93"/>
      <c r="G33" s="94"/>
      <c r="H33" s="81"/>
      <c r="I33" s="81"/>
    </row>
    <row r="34" spans="1:13" ht="2.25" hidden="1" customHeight="1" thickBot="1" x14ac:dyDescent="0.3">
      <c r="A34" s="86"/>
      <c r="B34" s="86"/>
      <c r="C34" s="86"/>
      <c r="D34" s="21"/>
      <c r="E34" s="93"/>
      <c r="F34" s="93"/>
      <c r="G34" s="94"/>
      <c r="H34" s="81"/>
      <c r="I34" s="81"/>
    </row>
    <row r="35" spans="1:13" ht="15.75" customHeight="1" x14ac:dyDescent="0.25">
      <c r="A35" s="1668" t="s">
        <v>63</v>
      </c>
      <c r="B35" s="1669"/>
      <c r="C35" s="1669"/>
      <c r="D35" s="1669"/>
      <c r="E35" s="1669"/>
      <c r="F35" s="1669"/>
      <c r="G35" s="1669"/>
      <c r="H35" s="1669"/>
      <c r="I35" s="1670"/>
      <c r="J35" s="16"/>
    </row>
    <row r="36" spans="1:13" ht="222.75" customHeight="1" thickBot="1" x14ac:dyDescent="0.3">
      <c r="A36" s="1701" t="s">
        <v>377</v>
      </c>
      <c r="B36" s="1702"/>
      <c r="C36" s="1702"/>
      <c r="D36" s="1702"/>
      <c r="E36" s="1702"/>
      <c r="F36" s="1702"/>
      <c r="G36" s="1702"/>
      <c r="H36" s="1702"/>
      <c r="I36" s="1703"/>
      <c r="J36" s="16"/>
    </row>
    <row r="37" spans="1:13" x14ac:dyDescent="0.25">
      <c r="A37" s="14" t="s">
        <v>13</v>
      </c>
      <c r="B37" s="14"/>
      <c r="C37" s="14"/>
      <c r="D37" s="14"/>
      <c r="E37" s="15"/>
      <c r="F37" s="15"/>
      <c r="G37" s="15"/>
      <c r="H37" s="15"/>
      <c r="I37" s="15"/>
      <c r="J37" s="15"/>
      <c r="K37" s="15"/>
      <c r="L37" s="16"/>
      <c r="M37" s="16"/>
    </row>
    <row r="38" spans="1:13" x14ac:dyDescent="0.25">
      <c r="A38" s="38" t="s">
        <v>14</v>
      </c>
      <c r="B38" s="38"/>
      <c r="C38" s="38"/>
      <c r="D38" s="38"/>
      <c r="E38" s="39"/>
      <c r="F38" s="39"/>
      <c r="G38" s="39"/>
      <c r="H38" s="906" t="s">
        <v>53</v>
      </c>
      <c r="I38" s="906"/>
      <c r="J38" s="906"/>
      <c r="K38" s="906"/>
      <c r="L38" s="906"/>
      <c r="M38" s="906"/>
    </row>
    <row r="39" spans="1:13" x14ac:dyDescent="0.25">
      <c r="A39" s="40"/>
      <c r="B39" s="40"/>
      <c r="C39" s="40"/>
      <c r="D39" s="40"/>
      <c r="E39" s="908" t="s">
        <v>29</v>
      </c>
      <c r="F39" s="908"/>
      <c r="G39" s="908"/>
      <c r="H39" s="907" t="s">
        <v>450</v>
      </c>
      <c r="I39" s="907"/>
      <c r="J39" s="907"/>
      <c r="K39" s="907"/>
      <c r="L39" s="907"/>
      <c r="M39" s="907"/>
    </row>
    <row r="40" spans="1:13" x14ac:dyDescent="0.25">
      <c r="A40" s="38" t="s">
        <v>15</v>
      </c>
      <c r="B40" s="38"/>
      <c r="C40" s="38"/>
      <c r="D40" s="38"/>
      <c r="E40" s="39"/>
      <c r="F40" s="39"/>
      <c r="G40" s="39"/>
      <c r="H40" s="909" t="s">
        <v>54</v>
      </c>
      <c r="I40" s="909"/>
      <c r="J40" s="909"/>
      <c r="K40" s="909"/>
      <c r="L40" s="909"/>
      <c r="M40" s="909"/>
    </row>
    <row r="41" spans="1:13" x14ac:dyDescent="0.25">
      <c r="A41" s="15"/>
      <c r="B41" s="15"/>
      <c r="C41" s="15"/>
      <c r="D41" s="15"/>
      <c r="E41" s="908" t="s">
        <v>29</v>
      </c>
      <c r="F41" s="908"/>
      <c r="G41" s="908"/>
      <c r="H41" s="907" t="s">
        <v>271</v>
      </c>
      <c r="I41" s="907"/>
      <c r="J41" s="907"/>
      <c r="K41" s="907"/>
      <c r="L41" s="907"/>
      <c r="M41" s="907"/>
    </row>
    <row r="42" spans="1:13" x14ac:dyDescent="0.25">
      <c r="A42" s="15" t="s">
        <v>16</v>
      </c>
      <c r="B42" s="15"/>
      <c r="C42" s="15"/>
      <c r="D42" s="15"/>
      <c r="E42" s="39"/>
      <c r="F42" s="39"/>
      <c r="G42" s="39"/>
      <c r="H42" s="909" t="s">
        <v>54</v>
      </c>
      <c r="I42" s="909"/>
      <c r="J42" s="909"/>
      <c r="K42" s="909"/>
      <c r="L42" s="909"/>
      <c r="M42" s="909"/>
    </row>
    <row r="43" spans="1:13" x14ac:dyDescent="0.25">
      <c r="A43" s="15"/>
      <c r="B43" s="15"/>
      <c r="C43" s="15"/>
      <c r="D43" s="15"/>
      <c r="E43" s="908" t="s">
        <v>29</v>
      </c>
      <c r="F43" s="908"/>
      <c r="G43" s="908"/>
      <c r="H43" s="907" t="s">
        <v>271</v>
      </c>
      <c r="I43" s="907"/>
      <c r="J43" s="907"/>
      <c r="K43" s="907"/>
      <c r="L43" s="907"/>
      <c r="M43" s="907"/>
    </row>
    <row r="44" spans="1:13" x14ac:dyDescent="0.25">
      <c r="A44" s="17" t="s">
        <v>17</v>
      </c>
      <c r="B44" s="14" t="s">
        <v>27</v>
      </c>
      <c r="C44" s="15"/>
      <c r="D44" s="15"/>
      <c r="E44" s="15"/>
      <c r="F44" s="15"/>
      <c r="G44" s="15"/>
      <c r="H44" s="15"/>
      <c r="I44" s="15"/>
      <c r="J44" s="15"/>
      <c r="K44" s="15"/>
      <c r="L44" s="16"/>
      <c r="M44" s="16"/>
    </row>
    <row r="45" spans="1:13" x14ac:dyDescent="0.25">
      <c r="A45" s="15" t="s">
        <v>18</v>
      </c>
      <c r="B45" s="15"/>
      <c r="C45" s="15"/>
      <c r="D45" s="15"/>
      <c r="E45" s="15"/>
      <c r="F45" s="15"/>
      <c r="G45" s="15"/>
      <c r="H45" s="15"/>
      <c r="I45" s="15"/>
      <c r="J45" s="15"/>
      <c r="K45" s="15"/>
      <c r="L45" s="16"/>
      <c r="M45" s="16"/>
    </row>
    <row r="46" spans="1:13" x14ac:dyDescent="0.25">
      <c r="A46" s="16"/>
      <c r="B46" s="16"/>
      <c r="C46" s="16"/>
      <c r="D46" s="16"/>
      <c r="E46" s="16"/>
      <c r="F46" s="16"/>
      <c r="G46" s="16"/>
      <c r="H46" s="16"/>
      <c r="I46" s="16"/>
      <c r="J46" s="16"/>
      <c r="K46" s="16"/>
      <c r="L46" s="16"/>
      <c r="M46" s="16"/>
    </row>
    <row r="47" spans="1:13" ht="18.75" x14ac:dyDescent="0.25">
      <c r="A47" s="1686"/>
      <c r="B47" s="1686"/>
      <c r="C47" s="1686"/>
      <c r="D47" s="1686"/>
      <c r="E47" s="1686"/>
      <c r="F47" s="1686"/>
      <c r="G47" s="1686"/>
      <c r="H47" s="1686"/>
    </row>
    <row r="48" spans="1:13" ht="18.75" x14ac:dyDescent="0.25">
      <c r="A48" s="1685"/>
      <c r="B48" s="1685"/>
      <c r="C48" s="1685"/>
      <c r="D48" s="1685"/>
      <c r="E48" s="1685"/>
      <c r="F48" s="1685"/>
      <c r="G48" s="1685"/>
      <c r="H48" s="1685"/>
    </row>
    <row r="49" spans="1:8" ht="18.75" x14ac:dyDescent="0.25">
      <c r="A49" s="1686"/>
      <c r="B49" s="1686"/>
      <c r="C49" s="1686"/>
      <c r="D49" s="1686"/>
      <c r="E49" s="1686"/>
      <c r="F49" s="1686"/>
      <c r="G49" s="1686"/>
      <c r="H49" s="1686"/>
    </row>
    <row r="50" spans="1:8" ht="18.75" x14ac:dyDescent="0.25">
      <c r="A50" s="1686"/>
      <c r="B50" s="1686"/>
      <c r="C50" s="1686"/>
      <c r="D50" s="1686"/>
      <c r="E50" s="1686"/>
      <c r="F50" s="1686"/>
      <c r="G50" s="1686"/>
      <c r="H50" s="1686"/>
    </row>
    <row r="51" spans="1:8" ht="18.75" x14ac:dyDescent="0.25">
      <c r="A51" s="1686"/>
      <c r="B51" s="1686"/>
      <c r="C51" s="1686"/>
      <c r="D51" s="1686"/>
      <c r="E51" s="1686"/>
      <c r="F51" s="1686"/>
      <c r="G51" s="1686"/>
      <c r="H51" s="1686"/>
    </row>
    <row r="52" spans="1:8" ht="18.75" x14ac:dyDescent="0.25">
      <c r="A52" s="1687"/>
      <c r="B52" s="1687"/>
      <c r="C52" s="1687"/>
      <c r="D52" s="1687"/>
      <c r="E52" s="1687"/>
      <c r="F52" s="1687"/>
      <c r="G52" s="1687"/>
      <c r="H52" s="1687"/>
    </row>
    <row r="53" spans="1:8" ht="18.75" x14ac:dyDescent="0.25">
      <c r="A53" s="18"/>
    </row>
  </sheetData>
  <mergeCells count="66">
    <mergeCell ref="C22:D2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C19:D19"/>
    <mergeCell ref="C20:D20"/>
    <mergeCell ref="A15:H15"/>
    <mergeCell ref="A16:I16"/>
    <mergeCell ref="A17:A18"/>
    <mergeCell ref="C17:D18"/>
    <mergeCell ref="E17:E18"/>
    <mergeCell ref="F17:F18"/>
    <mergeCell ref="G17:G18"/>
    <mergeCell ref="H17:I17"/>
    <mergeCell ref="A28:C29"/>
    <mergeCell ref="D28:F28"/>
    <mergeCell ref="G28:G29"/>
    <mergeCell ref="H28:H29"/>
    <mergeCell ref="I28:I29"/>
    <mergeCell ref="H42:M42"/>
    <mergeCell ref="E43:G43"/>
    <mergeCell ref="H43:M43"/>
    <mergeCell ref="A47:H47"/>
    <mergeCell ref="A35:I35"/>
    <mergeCell ref="A36:I36"/>
    <mergeCell ref="H38:M38"/>
    <mergeCell ref="E39:G39"/>
    <mergeCell ref="H39:M39"/>
    <mergeCell ref="H40:M40"/>
    <mergeCell ref="A21:A22"/>
    <mergeCell ref="C21:D21"/>
    <mergeCell ref="C24:D24"/>
    <mergeCell ref="E41:G41"/>
    <mergeCell ref="H41:M41"/>
    <mergeCell ref="E29:F29"/>
    <mergeCell ref="A30:C30"/>
    <mergeCell ref="E30:F30"/>
    <mergeCell ref="A31:C31"/>
    <mergeCell ref="E31:F31"/>
    <mergeCell ref="A32:C32"/>
    <mergeCell ref="E32:F32"/>
    <mergeCell ref="A23:A25"/>
    <mergeCell ref="C23:D23"/>
    <mergeCell ref="C25:D25"/>
    <mergeCell ref="A27:I27"/>
    <mergeCell ref="A48:H48"/>
    <mergeCell ref="A49:H49"/>
    <mergeCell ref="A50:H50"/>
    <mergeCell ref="A51:H51"/>
    <mergeCell ref="A52:H52"/>
  </mergeCells>
  <pageMargins left="0.7" right="0.7" top="0.75" bottom="0.75" header="0.3" footer="0.3"/>
  <pageSetup paperSize="9" scale="3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M46"/>
  <sheetViews>
    <sheetView zoomScale="85" zoomScaleNormal="85" workbookViewId="0">
      <selection activeCell="K49" sqref="K49"/>
    </sheetView>
  </sheetViews>
  <sheetFormatPr defaultColWidth="9.140625" defaultRowHeight="15.75" x14ac:dyDescent="0.25"/>
  <cols>
    <col min="1" max="1" width="9.7109375" style="3" customWidth="1"/>
    <col min="2" max="2" width="14.85546875" style="3" customWidth="1"/>
    <col min="3" max="3" width="13.7109375" style="3" customWidth="1"/>
    <col min="4" max="4" width="20.5703125" style="3" customWidth="1"/>
    <col min="5" max="5" width="14.85546875" style="3" customWidth="1"/>
    <col min="6" max="6" width="13.42578125" style="3" customWidth="1"/>
    <col min="7" max="7" width="12.5703125" style="3" customWidth="1"/>
    <col min="8" max="8" width="16.28515625" style="3" customWidth="1"/>
    <col min="9" max="9" width="57.5703125" style="3" customWidth="1"/>
    <col min="10" max="16384" width="9.140625" style="3"/>
  </cols>
  <sheetData>
    <row r="1" spans="1:13" x14ac:dyDescent="0.25">
      <c r="A1" s="81"/>
      <c r="B1" s="81"/>
      <c r="C1" s="81"/>
      <c r="D1" s="81"/>
      <c r="E1" s="81"/>
      <c r="F1" s="81"/>
      <c r="G1" s="81"/>
      <c r="H1" s="81"/>
      <c r="I1" s="171" t="s">
        <v>37</v>
      </c>
      <c r="J1" s="16"/>
      <c r="K1" s="16"/>
      <c r="L1" s="16"/>
      <c r="M1" s="16"/>
    </row>
    <row r="2" spans="1:13" ht="16.5" thickBot="1" x14ac:dyDescent="0.3">
      <c r="A2" s="81"/>
      <c r="B2" s="81"/>
      <c r="C2" s="81"/>
      <c r="D2" s="81"/>
      <c r="E2" s="81"/>
      <c r="F2" s="81"/>
      <c r="G2" s="81"/>
      <c r="H2" s="81"/>
      <c r="I2" s="171" t="s">
        <v>38</v>
      </c>
      <c r="J2" s="16"/>
      <c r="K2" s="16"/>
      <c r="L2" s="16"/>
      <c r="M2" s="16"/>
    </row>
    <row r="3" spans="1:13" x14ac:dyDescent="0.25">
      <c r="A3" s="844" t="s">
        <v>236</v>
      </c>
      <c r="B3" s="845"/>
      <c r="C3" s="845"/>
      <c r="D3" s="845"/>
      <c r="E3" s="845"/>
      <c r="F3" s="845"/>
      <c r="G3" s="845"/>
      <c r="H3" s="845"/>
      <c r="I3" s="846"/>
      <c r="J3" s="16"/>
      <c r="K3" s="16"/>
      <c r="L3" s="16"/>
      <c r="M3" s="16"/>
    </row>
    <row r="4" spans="1:13" x14ac:dyDescent="0.25">
      <c r="A4" s="1682" t="s">
        <v>190</v>
      </c>
      <c r="B4" s="1683"/>
      <c r="C4" s="1683"/>
      <c r="D4" s="1683"/>
      <c r="E4" s="1683"/>
      <c r="F4" s="1683"/>
      <c r="G4" s="1683"/>
      <c r="H4" s="1683"/>
      <c r="I4" s="1684"/>
      <c r="J4" s="16"/>
      <c r="K4" s="16"/>
      <c r="L4" s="16"/>
      <c r="M4" s="16"/>
    </row>
    <row r="5" spans="1:13" x14ac:dyDescent="0.25">
      <c r="A5" s="1607" t="s">
        <v>0</v>
      </c>
      <c r="B5" s="886"/>
      <c r="C5" s="886"/>
      <c r="D5" s="1017" t="s">
        <v>40</v>
      </c>
      <c r="E5" s="1017"/>
      <c r="F5" s="1017"/>
      <c r="G5" s="1017"/>
      <c r="H5" s="1017"/>
      <c r="I5" s="99" t="s">
        <v>46</v>
      </c>
      <c r="J5" s="16"/>
      <c r="K5" s="16"/>
      <c r="L5" s="16"/>
      <c r="M5" s="16"/>
    </row>
    <row r="6" spans="1:13" x14ac:dyDescent="0.25">
      <c r="A6" s="1607" t="s">
        <v>1</v>
      </c>
      <c r="B6" s="886"/>
      <c r="C6" s="886"/>
      <c r="D6" s="1017" t="s">
        <v>124</v>
      </c>
      <c r="E6" s="1017"/>
      <c r="F6" s="1017"/>
      <c r="G6" s="1017"/>
      <c r="H6" s="1017"/>
      <c r="I6" s="99" t="s">
        <v>65</v>
      </c>
      <c r="J6" s="16"/>
      <c r="K6" s="16"/>
      <c r="L6" s="16"/>
      <c r="M6" s="16"/>
    </row>
    <row r="7" spans="1:13" x14ac:dyDescent="0.25">
      <c r="A7" s="1607" t="s">
        <v>2</v>
      </c>
      <c r="B7" s="886"/>
      <c r="C7" s="886"/>
      <c r="D7" s="883" t="s">
        <v>113</v>
      </c>
      <c r="E7" s="1017"/>
      <c r="F7" s="1017"/>
      <c r="G7" s="1017"/>
      <c r="H7" s="884"/>
      <c r="I7" s="99" t="s">
        <v>224</v>
      </c>
      <c r="J7" s="16"/>
      <c r="K7" s="16"/>
      <c r="L7" s="16"/>
      <c r="M7" s="16"/>
    </row>
    <row r="8" spans="1:13" ht="15.75" customHeight="1" x14ac:dyDescent="0.25">
      <c r="A8" s="1607" t="s">
        <v>3</v>
      </c>
      <c r="B8" s="886"/>
      <c r="C8" s="886"/>
      <c r="D8" s="883" t="s">
        <v>130</v>
      </c>
      <c r="E8" s="1017"/>
      <c r="F8" s="1017"/>
      <c r="G8" s="1017"/>
      <c r="H8" s="884"/>
      <c r="I8" s="99" t="s">
        <v>112</v>
      </c>
      <c r="J8" s="16"/>
      <c r="K8" s="16"/>
      <c r="L8" s="16"/>
      <c r="M8" s="16"/>
    </row>
    <row r="9" spans="1:13" ht="15.75" customHeight="1" thickBot="1" x14ac:dyDescent="0.3">
      <c r="A9" s="1591" t="s">
        <v>4</v>
      </c>
      <c r="B9" s="1592"/>
      <c r="C9" s="1592"/>
      <c r="D9" s="1003" t="s">
        <v>296</v>
      </c>
      <c r="E9" s="1004"/>
      <c r="F9" s="1004"/>
      <c r="G9" s="1004"/>
      <c r="H9" s="1005"/>
      <c r="I9" s="100" t="s">
        <v>47</v>
      </c>
      <c r="J9" s="16"/>
      <c r="K9" s="16"/>
      <c r="L9" s="16"/>
      <c r="M9" s="16"/>
    </row>
    <row r="10" spans="1:13" ht="16.5" thickBot="1" x14ac:dyDescent="0.3">
      <c r="A10" s="80"/>
      <c r="B10" s="80"/>
      <c r="C10" s="80"/>
      <c r="D10" s="80"/>
      <c r="E10" s="80"/>
      <c r="F10" s="80"/>
      <c r="G10" s="80"/>
      <c r="H10" s="80"/>
      <c r="I10" s="81"/>
      <c r="J10" s="16"/>
      <c r="K10" s="16"/>
      <c r="L10" s="16"/>
      <c r="M10" s="16"/>
    </row>
    <row r="11" spans="1:13" x14ac:dyDescent="0.25">
      <c r="A11" s="1588" t="s">
        <v>48</v>
      </c>
      <c r="B11" s="1589"/>
      <c r="C11" s="1589"/>
      <c r="D11" s="1589"/>
      <c r="E11" s="1589"/>
      <c r="F11" s="1589"/>
      <c r="G11" s="1589"/>
      <c r="H11" s="1589"/>
      <c r="I11" s="1590"/>
      <c r="J11" s="16"/>
      <c r="K11" s="16"/>
      <c r="L11" s="16"/>
      <c r="M11" s="16"/>
    </row>
    <row r="12" spans="1:13" ht="18" customHeight="1" x14ac:dyDescent="0.25">
      <c r="A12" s="1595" t="s">
        <v>5</v>
      </c>
      <c r="B12" s="1596"/>
      <c r="C12" s="1732" t="s">
        <v>371</v>
      </c>
      <c r="D12" s="1732"/>
      <c r="E12" s="1732"/>
      <c r="F12" s="1732"/>
      <c r="G12" s="1732"/>
      <c r="H12" s="1732"/>
      <c r="I12" s="1733"/>
      <c r="J12" s="16"/>
      <c r="K12" s="16"/>
      <c r="L12" s="16"/>
      <c r="M12" s="16"/>
    </row>
    <row r="13" spans="1:13" ht="51" customHeight="1" x14ac:dyDescent="0.25">
      <c r="A13" s="1034" t="s">
        <v>6</v>
      </c>
      <c r="B13" s="1035"/>
      <c r="C13" s="1734" t="s">
        <v>303</v>
      </c>
      <c r="D13" s="1734"/>
      <c r="E13" s="1734"/>
      <c r="F13" s="1734"/>
      <c r="G13" s="1734"/>
      <c r="H13" s="1734"/>
      <c r="I13" s="1735"/>
      <c r="J13" s="16"/>
      <c r="K13" s="16"/>
      <c r="L13" s="16"/>
      <c r="M13" s="16"/>
    </row>
    <row r="14" spans="1:13" ht="69.75" customHeight="1" thickBot="1" x14ac:dyDescent="0.3">
      <c r="A14" s="1602" t="s">
        <v>7</v>
      </c>
      <c r="B14" s="1603"/>
      <c r="C14" s="1730" t="s">
        <v>304</v>
      </c>
      <c r="D14" s="1730"/>
      <c r="E14" s="1730"/>
      <c r="F14" s="1730"/>
      <c r="G14" s="1730"/>
      <c r="H14" s="1730"/>
      <c r="I14" s="1731"/>
      <c r="J14" s="16"/>
      <c r="K14" s="16"/>
      <c r="L14" s="16"/>
      <c r="M14" s="16"/>
    </row>
    <row r="15" spans="1:13" ht="16.5" thickBot="1" x14ac:dyDescent="0.3">
      <c r="A15" s="1711"/>
      <c r="B15" s="1711"/>
      <c r="C15" s="1711"/>
      <c r="D15" s="1711"/>
      <c r="E15" s="1711"/>
      <c r="F15" s="1711"/>
      <c r="G15" s="1711"/>
      <c r="H15" s="1711"/>
      <c r="I15" s="81"/>
      <c r="J15" s="16"/>
      <c r="K15" s="16"/>
      <c r="L15" s="16"/>
      <c r="M15" s="16"/>
    </row>
    <row r="16" spans="1:13" ht="44.25" customHeight="1" x14ac:dyDescent="0.25">
      <c r="A16" s="1588" t="s">
        <v>49</v>
      </c>
      <c r="B16" s="1589"/>
      <c r="C16" s="1589"/>
      <c r="D16" s="1589"/>
      <c r="E16" s="1589"/>
      <c r="F16" s="1589"/>
      <c r="G16" s="1589"/>
      <c r="H16" s="1589"/>
      <c r="I16" s="1590"/>
      <c r="J16" s="16"/>
      <c r="K16" s="16"/>
      <c r="L16" s="16"/>
      <c r="M16" s="16"/>
    </row>
    <row r="17" spans="1:13" x14ac:dyDescent="0.25">
      <c r="A17" s="1736" t="s">
        <v>56</v>
      </c>
      <c r="B17" s="82" t="s">
        <v>57</v>
      </c>
      <c r="C17" s="999" t="s">
        <v>58</v>
      </c>
      <c r="D17" s="999"/>
      <c r="E17" s="999" t="s">
        <v>59</v>
      </c>
      <c r="F17" s="1714" t="s">
        <v>33</v>
      </c>
      <c r="G17" s="1714" t="s">
        <v>36</v>
      </c>
      <c r="H17" s="1542" t="s">
        <v>42</v>
      </c>
      <c r="I17" s="1543"/>
      <c r="J17" s="16"/>
      <c r="K17" s="16"/>
      <c r="L17" s="16"/>
      <c r="M17" s="16"/>
    </row>
    <row r="18" spans="1:13" x14ac:dyDescent="0.25">
      <c r="A18" s="1737"/>
      <c r="B18" s="83"/>
      <c r="C18" s="999"/>
      <c r="D18" s="999"/>
      <c r="E18" s="999"/>
      <c r="F18" s="1715"/>
      <c r="G18" s="1715"/>
      <c r="H18" s="73" t="s">
        <v>43</v>
      </c>
      <c r="I18" s="103" t="s">
        <v>44</v>
      </c>
      <c r="J18" s="16"/>
      <c r="K18" s="16"/>
      <c r="L18" s="16"/>
      <c r="M18" s="16"/>
    </row>
    <row r="19" spans="1:13" x14ac:dyDescent="0.25">
      <c r="A19" s="107">
        <v>1</v>
      </c>
      <c r="B19" s="72">
        <v>2</v>
      </c>
      <c r="C19" s="1723">
        <v>3</v>
      </c>
      <c r="D19" s="1559"/>
      <c r="E19" s="72">
        <v>4</v>
      </c>
      <c r="F19" s="72">
        <v>5</v>
      </c>
      <c r="G19" s="72">
        <v>6</v>
      </c>
      <c r="H19" s="72" t="s">
        <v>35</v>
      </c>
      <c r="I19" s="108"/>
      <c r="J19" s="16"/>
      <c r="K19" s="16"/>
      <c r="L19" s="16"/>
      <c r="M19" s="16"/>
    </row>
    <row r="20" spans="1:13" ht="66" customHeight="1" x14ac:dyDescent="0.25">
      <c r="A20" s="765" t="s">
        <v>9</v>
      </c>
      <c r="B20" s="71" t="s">
        <v>20</v>
      </c>
      <c r="C20" s="883" t="s">
        <v>300</v>
      </c>
      <c r="D20" s="884"/>
      <c r="E20" s="71" t="s">
        <v>32</v>
      </c>
      <c r="F20" s="7">
        <v>0</v>
      </c>
      <c r="G20" s="24">
        <v>0</v>
      </c>
      <c r="H20" s="71">
        <f>G20-F20</f>
        <v>0</v>
      </c>
      <c r="I20" s="1738" t="s">
        <v>372</v>
      </c>
      <c r="J20" s="16"/>
      <c r="K20" s="16"/>
      <c r="L20" s="16"/>
      <c r="M20" s="16"/>
    </row>
    <row r="21" spans="1:13" ht="69" customHeight="1" x14ac:dyDescent="0.25">
      <c r="A21" s="782"/>
      <c r="B21" s="71" t="s">
        <v>21</v>
      </c>
      <c r="C21" s="883" t="s">
        <v>299</v>
      </c>
      <c r="D21" s="884"/>
      <c r="E21" s="71" t="s">
        <v>32</v>
      </c>
      <c r="F21" s="1">
        <v>0</v>
      </c>
      <c r="G21" s="1">
        <v>0</v>
      </c>
      <c r="H21" s="71">
        <f>G21-F21</f>
        <v>0</v>
      </c>
      <c r="I21" s="1739"/>
      <c r="J21" s="16"/>
      <c r="K21" s="16"/>
      <c r="L21" s="16"/>
      <c r="M21" s="16"/>
    </row>
    <row r="22" spans="1:13" ht="47.25" customHeight="1" x14ac:dyDescent="0.25">
      <c r="A22" s="765" t="s">
        <v>10</v>
      </c>
      <c r="B22" s="36" t="s">
        <v>22</v>
      </c>
      <c r="C22" s="1690" t="s">
        <v>298</v>
      </c>
      <c r="D22" s="1698"/>
      <c r="E22" s="71" t="s">
        <v>72</v>
      </c>
      <c r="F22" s="7">
        <v>0</v>
      </c>
      <c r="G22" s="7">
        <v>0</v>
      </c>
      <c r="H22" s="71">
        <f>G22-F22</f>
        <v>0</v>
      </c>
      <c r="I22" s="1739"/>
      <c r="J22" s="16"/>
      <c r="K22" s="16"/>
      <c r="L22" s="16"/>
      <c r="M22" s="16"/>
    </row>
    <row r="23" spans="1:13" ht="51" customHeight="1" x14ac:dyDescent="0.25">
      <c r="A23" s="782"/>
      <c r="B23" s="291" t="s">
        <v>23</v>
      </c>
      <c r="C23" s="883" t="s">
        <v>301</v>
      </c>
      <c r="D23" s="884"/>
      <c r="E23" s="74" t="s">
        <v>72</v>
      </c>
      <c r="F23" s="292">
        <v>0</v>
      </c>
      <c r="G23" s="292">
        <v>0</v>
      </c>
      <c r="H23" s="74">
        <v>0</v>
      </c>
      <c r="I23" s="1739"/>
      <c r="J23" s="16"/>
      <c r="K23" s="16"/>
      <c r="L23" s="16"/>
      <c r="M23" s="16"/>
    </row>
    <row r="24" spans="1:13" ht="46.5" customHeight="1" x14ac:dyDescent="0.25">
      <c r="A24" s="783"/>
      <c r="B24" s="291" t="s">
        <v>24</v>
      </c>
      <c r="C24" s="883" t="s">
        <v>302</v>
      </c>
      <c r="D24" s="884"/>
      <c r="E24" s="74" t="s">
        <v>72</v>
      </c>
      <c r="F24" s="292">
        <v>0</v>
      </c>
      <c r="G24" s="292">
        <v>0</v>
      </c>
      <c r="H24" s="74">
        <v>0</v>
      </c>
      <c r="I24" s="1739"/>
      <c r="J24" s="16"/>
      <c r="K24" s="16"/>
      <c r="L24" s="16"/>
      <c r="M24" s="16"/>
    </row>
    <row r="25" spans="1:13" ht="54" customHeight="1" thickBot="1" x14ac:dyDescent="0.3">
      <c r="A25" s="109" t="s">
        <v>11</v>
      </c>
      <c r="B25" s="148" t="s">
        <v>26</v>
      </c>
      <c r="C25" s="1003" t="s">
        <v>144</v>
      </c>
      <c r="D25" s="1005"/>
      <c r="E25" s="111" t="s">
        <v>105</v>
      </c>
      <c r="F25" s="149">
        <v>0</v>
      </c>
      <c r="G25" s="150">
        <v>0</v>
      </c>
      <c r="H25" s="151">
        <f>G25-F25</f>
        <v>0</v>
      </c>
      <c r="I25" s="1740"/>
      <c r="J25" s="16"/>
      <c r="K25" s="16"/>
      <c r="L25" s="16"/>
      <c r="M25" s="16"/>
    </row>
    <row r="26" spans="1:13" ht="16.5" thickBot="1" x14ac:dyDescent="0.3">
      <c r="A26" s="84"/>
      <c r="B26" s="37"/>
      <c r="C26" s="75"/>
      <c r="D26" s="75"/>
      <c r="E26" s="75"/>
      <c r="F26" s="75"/>
      <c r="G26" s="75"/>
      <c r="H26" s="75"/>
      <c r="I26" s="81"/>
      <c r="J26" s="16"/>
      <c r="K26" s="16"/>
      <c r="L26" s="16"/>
      <c r="M26" s="16"/>
    </row>
    <row r="27" spans="1:13" ht="27" customHeight="1" x14ac:dyDescent="0.25">
      <c r="A27" s="1752" t="s">
        <v>62</v>
      </c>
      <c r="B27" s="1753"/>
      <c r="C27" s="1753"/>
      <c r="D27" s="1753"/>
      <c r="E27" s="1753"/>
      <c r="F27" s="1753"/>
      <c r="G27" s="1753"/>
      <c r="H27" s="1753"/>
      <c r="I27" s="1754"/>
      <c r="J27" s="20"/>
      <c r="K27" s="20"/>
      <c r="L27" s="20"/>
      <c r="M27" s="20"/>
    </row>
    <row r="28" spans="1:13" x14ac:dyDescent="0.25">
      <c r="A28" s="755" t="s">
        <v>12</v>
      </c>
      <c r="B28" s="756"/>
      <c r="C28" s="757"/>
      <c r="D28" s="1723" t="s">
        <v>19</v>
      </c>
      <c r="E28" s="1558"/>
      <c r="F28" s="1559"/>
      <c r="G28" s="947" t="s">
        <v>33</v>
      </c>
      <c r="H28" s="947" t="s">
        <v>45</v>
      </c>
      <c r="I28" s="1755" t="s">
        <v>61</v>
      </c>
      <c r="J28" s="16"/>
      <c r="K28" s="16"/>
      <c r="L28" s="16"/>
      <c r="M28" s="16"/>
    </row>
    <row r="29" spans="1:13" x14ac:dyDescent="0.25">
      <c r="A29" s="758"/>
      <c r="B29" s="759"/>
      <c r="C29" s="760"/>
      <c r="D29" s="72" t="s">
        <v>28</v>
      </c>
      <c r="E29" s="1723" t="s">
        <v>41</v>
      </c>
      <c r="F29" s="1559"/>
      <c r="G29" s="948"/>
      <c r="H29" s="948"/>
      <c r="I29" s="1756"/>
      <c r="J29" s="16"/>
      <c r="K29" s="16"/>
      <c r="L29" s="16"/>
      <c r="M29" s="16"/>
    </row>
    <row r="30" spans="1:13" x14ac:dyDescent="0.25">
      <c r="A30" s="1742">
        <v>1</v>
      </c>
      <c r="B30" s="999"/>
      <c r="C30" s="999"/>
      <c r="D30" s="72">
        <v>2</v>
      </c>
      <c r="E30" s="1723">
        <v>3</v>
      </c>
      <c r="F30" s="1559"/>
      <c r="G30" s="72">
        <v>4</v>
      </c>
      <c r="H30" s="72">
        <v>5</v>
      </c>
      <c r="I30" s="113">
        <v>6</v>
      </c>
      <c r="J30" s="16"/>
      <c r="K30" s="16"/>
      <c r="L30" s="16"/>
      <c r="M30" s="16"/>
    </row>
    <row r="31" spans="1:13" ht="21.2" customHeight="1" x14ac:dyDescent="0.25">
      <c r="A31" s="926" t="s">
        <v>107</v>
      </c>
      <c r="B31" s="927"/>
      <c r="C31" s="927"/>
      <c r="D31" s="85" t="s">
        <v>64</v>
      </c>
      <c r="E31" s="1723"/>
      <c r="F31" s="1559"/>
      <c r="G31" s="22">
        <f>G32</f>
        <v>0</v>
      </c>
      <c r="H31" s="273" t="str">
        <f>H32</f>
        <v>500000,0</v>
      </c>
      <c r="I31" s="152">
        <f>I32</f>
        <v>0</v>
      </c>
      <c r="J31" s="16"/>
      <c r="K31" s="16"/>
      <c r="L31" s="16"/>
      <c r="M31" s="16"/>
    </row>
    <row r="32" spans="1:13" ht="42.75" customHeight="1" thickBot="1" x14ac:dyDescent="0.3">
      <c r="A32" s="1743" t="s">
        <v>373</v>
      </c>
      <c r="B32" s="1744"/>
      <c r="C32" s="1745"/>
      <c r="D32" s="160"/>
      <c r="E32" s="1746">
        <v>29</v>
      </c>
      <c r="F32" s="1747"/>
      <c r="G32" s="274">
        <v>0</v>
      </c>
      <c r="H32" s="275" t="s">
        <v>297</v>
      </c>
      <c r="I32" s="153">
        <v>0</v>
      </c>
      <c r="J32" s="16"/>
      <c r="K32" s="16"/>
      <c r="L32" s="16"/>
      <c r="M32" s="16"/>
    </row>
    <row r="33" spans="1:13" ht="16.5" thickBot="1" x14ac:dyDescent="0.3">
      <c r="A33" s="86"/>
      <c r="B33" s="86"/>
      <c r="C33" s="86"/>
      <c r="D33" s="21"/>
      <c r="E33" s="93"/>
      <c r="F33" s="93"/>
      <c r="G33" s="94"/>
      <c r="H33" s="81"/>
      <c r="I33" s="81"/>
      <c r="J33" s="16"/>
      <c r="K33" s="16"/>
      <c r="L33" s="16"/>
      <c r="M33" s="16"/>
    </row>
    <row r="34" spans="1:13" ht="16.5" hidden="1" thickBot="1" x14ac:dyDescent="0.3">
      <c r="A34" s="86"/>
      <c r="B34" s="86"/>
      <c r="C34" s="86"/>
      <c r="D34" s="21"/>
      <c r="E34" s="93"/>
      <c r="F34" s="93"/>
      <c r="G34" s="94"/>
      <c r="H34" s="81"/>
      <c r="I34" s="81"/>
      <c r="J34" s="16"/>
      <c r="K34" s="16"/>
      <c r="L34" s="16"/>
      <c r="M34" s="16"/>
    </row>
    <row r="35" spans="1:13" x14ac:dyDescent="0.25">
      <c r="A35" s="1668" t="s">
        <v>63</v>
      </c>
      <c r="B35" s="1669"/>
      <c r="C35" s="1669"/>
      <c r="D35" s="1669"/>
      <c r="E35" s="1669"/>
      <c r="F35" s="1669"/>
      <c r="G35" s="1669"/>
      <c r="H35" s="1669"/>
      <c r="I35" s="1670"/>
      <c r="J35" s="16"/>
      <c r="K35" s="16"/>
      <c r="L35" s="16"/>
      <c r="M35" s="16"/>
    </row>
    <row r="36" spans="1:13" ht="146.25" customHeight="1" thickBot="1" x14ac:dyDescent="0.3">
      <c r="A36" s="1748" t="s">
        <v>403</v>
      </c>
      <c r="B36" s="1749"/>
      <c r="C36" s="1749"/>
      <c r="D36" s="1749"/>
      <c r="E36" s="1749"/>
      <c r="F36" s="1749"/>
      <c r="G36" s="1749"/>
      <c r="H36" s="1749"/>
      <c r="I36" s="1750"/>
      <c r="J36" s="16"/>
      <c r="K36" s="16"/>
      <c r="L36" s="16"/>
      <c r="M36" s="16"/>
    </row>
    <row r="37" spans="1:13" x14ac:dyDescent="0.25">
      <c r="A37" s="14" t="s">
        <v>13</v>
      </c>
      <c r="B37" s="14"/>
      <c r="C37" s="14"/>
      <c r="D37" s="14"/>
      <c r="E37" s="15"/>
      <c r="F37" s="15"/>
      <c r="G37" s="15"/>
      <c r="H37" s="15"/>
      <c r="I37" s="15"/>
      <c r="J37" s="15"/>
      <c r="K37" s="15"/>
      <c r="L37" s="16"/>
      <c r="M37" s="16"/>
    </row>
    <row r="38" spans="1:13" x14ac:dyDescent="0.25">
      <c r="A38" s="38" t="s">
        <v>14</v>
      </c>
      <c r="B38" s="38"/>
      <c r="C38" s="38"/>
      <c r="D38" s="38"/>
      <c r="E38" s="39"/>
      <c r="F38" s="39"/>
      <c r="G38" s="39"/>
      <c r="H38" s="906" t="s">
        <v>53</v>
      </c>
      <c r="I38" s="1741"/>
      <c r="J38" s="1741"/>
      <c r="K38" s="1741"/>
      <c r="L38" s="1741"/>
      <c r="M38" s="1741"/>
    </row>
    <row r="39" spans="1:13" x14ac:dyDescent="0.25">
      <c r="A39" s="40"/>
      <c r="B39" s="40"/>
      <c r="C39" s="40"/>
      <c r="D39" s="40"/>
      <c r="E39" s="908" t="s">
        <v>29</v>
      </c>
      <c r="F39" s="908"/>
      <c r="G39" s="908"/>
      <c r="H39" s="907" t="s">
        <v>450</v>
      </c>
      <c r="I39" s="1751"/>
      <c r="J39" s="1751"/>
      <c r="K39" s="1751"/>
      <c r="L39" s="1751"/>
      <c r="M39" s="1751"/>
    </row>
    <row r="40" spans="1:13" x14ac:dyDescent="0.25">
      <c r="A40" s="38" t="s">
        <v>15</v>
      </c>
      <c r="B40" s="38"/>
      <c r="C40" s="38"/>
      <c r="D40" s="38"/>
      <c r="E40" s="39"/>
      <c r="F40" s="39"/>
      <c r="G40" s="39"/>
      <c r="H40" s="909" t="s">
        <v>54</v>
      </c>
      <c r="I40" s="1741"/>
      <c r="J40" s="1741"/>
      <c r="K40" s="1741"/>
      <c r="L40" s="1741"/>
      <c r="M40" s="1741"/>
    </row>
    <row r="41" spans="1:13" x14ac:dyDescent="0.25">
      <c r="A41" s="15"/>
      <c r="B41" s="15"/>
      <c r="C41" s="15"/>
      <c r="D41" s="15"/>
      <c r="E41" s="908" t="s">
        <v>29</v>
      </c>
      <c r="F41" s="908"/>
      <c r="G41" s="908"/>
      <c r="H41" s="907" t="s">
        <v>450</v>
      </c>
      <c r="I41" s="1751"/>
      <c r="J41" s="1751"/>
      <c r="K41" s="1751"/>
      <c r="L41" s="1751"/>
      <c r="M41" s="1751"/>
    </row>
    <row r="42" spans="1:13" x14ac:dyDescent="0.25">
      <c r="A42" s="15" t="s">
        <v>16</v>
      </c>
      <c r="B42" s="15"/>
      <c r="C42" s="15"/>
      <c r="D42" s="15"/>
      <c r="E42" s="39"/>
      <c r="F42" s="39"/>
      <c r="G42" s="39"/>
      <c r="H42" s="909" t="s">
        <v>54</v>
      </c>
      <c r="I42" s="1741"/>
      <c r="J42" s="1741"/>
      <c r="K42" s="1741"/>
      <c r="L42" s="1741"/>
      <c r="M42" s="1741"/>
    </row>
    <row r="43" spans="1:13" ht="27.75" customHeight="1" x14ac:dyDescent="0.25">
      <c r="A43" s="15"/>
      <c r="B43" s="15"/>
      <c r="C43" s="15"/>
      <c r="D43" s="15"/>
      <c r="E43" s="908" t="s">
        <v>29</v>
      </c>
      <c r="F43" s="908"/>
      <c r="G43" s="908"/>
      <c r="H43" s="907" t="s">
        <v>450</v>
      </c>
      <c r="I43" s="1751"/>
      <c r="J43" s="1751"/>
      <c r="K43" s="1751"/>
      <c r="L43" s="1751"/>
      <c r="M43" s="1751"/>
    </row>
    <row r="44" spans="1:13" x14ac:dyDescent="0.25">
      <c r="A44" s="17" t="s">
        <v>17</v>
      </c>
      <c r="B44" s="14" t="s">
        <v>27</v>
      </c>
      <c r="C44" s="15"/>
      <c r="D44" s="15"/>
      <c r="E44" s="15"/>
      <c r="F44" s="15"/>
      <c r="G44" s="15"/>
      <c r="H44" s="15"/>
      <c r="I44" s="15"/>
      <c r="J44" s="15"/>
      <c r="K44" s="15"/>
      <c r="L44" s="16"/>
      <c r="M44" s="16"/>
    </row>
    <row r="45" spans="1:13" x14ac:dyDescent="0.25">
      <c r="A45" s="15" t="s">
        <v>18</v>
      </c>
      <c r="B45" s="15"/>
      <c r="C45" s="15"/>
      <c r="D45" s="15"/>
      <c r="E45" s="15"/>
      <c r="F45" s="15"/>
      <c r="G45" s="15"/>
      <c r="H45" s="15"/>
      <c r="I45" s="15"/>
      <c r="J45" s="15"/>
      <c r="K45" s="15"/>
      <c r="L45" s="16"/>
      <c r="M45" s="16"/>
    </row>
    <row r="46" spans="1:13" x14ac:dyDescent="0.25">
      <c r="A46" s="16"/>
      <c r="B46" s="16"/>
      <c r="C46" s="16"/>
      <c r="D46" s="16"/>
      <c r="E46" s="16"/>
      <c r="F46" s="16"/>
      <c r="G46" s="16"/>
      <c r="H46" s="16"/>
      <c r="I46" s="16"/>
      <c r="J46" s="16"/>
      <c r="K46" s="16"/>
      <c r="L46" s="16"/>
      <c r="M46" s="16"/>
    </row>
  </sheetData>
  <mergeCells count="61">
    <mergeCell ref="E41:G41"/>
    <mergeCell ref="H41:M41"/>
    <mergeCell ref="H42:M42"/>
    <mergeCell ref="E43:G43"/>
    <mergeCell ref="H43:M43"/>
    <mergeCell ref="C24:D24"/>
    <mergeCell ref="A35:I35"/>
    <mergeCell ref="A36:I36"/>
    <mergeCell ref="H38:M38"/>
    <mergeCell ref="E39:G39"/>
    <mergeCell ref="H39:M39"/>
    <mergeCell ref="A27:I27"/>
    <mergeCell ref="A28:C29"/>
    <mergeCell ref="D28:F28"/>
    <mergeCell ref="G28:G29"/>
    <mergeCell ref="H28:H29"/>
    <mergeCell ref="I28:I29"/>
    <mergeCell ref="E29:F29"/>
    <mergeCell ref="C25:D25"/>
    <mergeCell ref="H40:M40"/>
    <mergeCell ref="A30:C30"/>
    <mergeCell ref="E30:F30"/>
    <mergeCell ref="A31:C31"/>
    <mergeCell ref="E31:F31"/>
    <mergeCell ref="A32:C32"/>
    <mergeCell ref="E32:F32"/>
    <mergeCell ref="C23:D23"/>
    <mergeCell ref="A22:A24"/>
    <mergeCell ref="A15:H15"/>
    <mergeCell ref="A16:I16"/>
    <mergeCell ref="A17:A18"/>
    <mergeCell ref="C17:D18"/>
    <mergeCell ref="E17:E18"/>
    <mergeCell ref="F17:F18"/>
    <mergeCell ref="G17:G18"/>
    <mergeCell ref="H17:I17"/>
    <mergeCell ref="I20:I25"/>
    <mergeCell ref="C19:D19"/>
    <mergeCell ref="A20:A21"/>
    <mergeCell ref="C20:D20"/>
    <mergeCell ref="C21:D21"/>
    <mergeCell ref="C22:D22"/>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44"/>
  <sheetViews>
    <sheetView zoomScale="85" zoomScaleNormal="85" workbookViewId="0">
      <selection activeCell="G22" sqref="G22"/>
    </sheetView>
  </sheetViews>
  <sheetFormatPr defaultColWidth="9.140625" defaultRowHeight="15.75" x14ac:dyDescent="0.25"/>
  <cols>
    <col min="1" max="1" width="9.7109375" style="3" customWidth="1"/>
    <col min="2" max="2" width="14.85546875" style="3" customWidth="1"/>
    <col min="3" max="3" width="13.7109375" style="3" customWidth="1"/>
    <col min="4" max="4" width="20.5703125" style="3" customWidth="1"/>
    <col min="5" max="5" width="14.85546875" style="3" customWidth="1"/>
    <col min="6" max="6" width="13.42578125" style="3" customWidth="1"/>
    <col min="7" max="7" width="12.5703125" style="3" customWidth="1"/>
    <col min="8" max="8" width="16.28515625" style="3" customWidth="1"/>
    <col min="9" max="9" width="57.5703125" style="3" customWidth="1"/>
    <col min="10" max="16384" width="9.140625" style="3"/>
  </cols>
  <sheetData>
    <row r="1" spans="1:13" x14ac:dyDescent="0.25">
      <c r="A1" s="81"/>
      <c r="B1" s="81"/>
      <c r="C1" s="81"/>
      <c r="D1" s="81"/>
      <c r="E1" s="81"/>
      <c r="F1" s="81"/>
      <c r="G1" s="81"/>
      <c r="H1" s="81"/>
      <c r="I1" s="171" t="s">
        <v>37</v>
      </c>
      <c r="J1" s="16"/>
      <c r="K1" s="16"/>
      <c r="L1" s="16"/>
      <c r="M1" s="16"/>
    </row>
    <row r="2" spans="1:13" ht="16.5" thickBot="1" x14ac:dyDescent="0.3">
      <c r="A2" s="81"/>
      <c r="B2" s="81"/>
      <c r="C2" s="81"/>
      <c r="D2" s="81"/>
      <c r="E2" s="81"/>
      <c r="F2" s="81"/>
      <c r="G2" s="81"/>
      <c r="H2" s="81"/>
      <c r="I2" s="171" t="s">
        <v>38</v>
      </c>
      <c r="J2" s="16"/>
      <c r="K2" s="16"/>
      <c r="L2" s="16"/>
      <c r="M2" s="16"/>
    </row>
    <row r="3" spans="1:13" x14ac:dyDescent="0.25">
      <c r="A3" s="844" t="s">
        <v>236</v>
      </c>
      <c r="B3" s="845"/>
      <c r="C3" s="845"/>
      <c r="D3" s="845"/>
      <c r="E3" s="845"/>
      <c r="F3" s="845"/>
      <c r="G3" s="845"/>
      <c r="H3" s="845"/>
      <c r="I3" s="846"/>
      <c r="J3" s="16"/>
      <c r="K3" s="16"/>
      <c r="L3" s="16"/>
      <c r="M3" s="16"/>
    </row>
    <row r="4" spans="1:13" x14ac:dyDescent="0.25">
      <c r="A4" s="1682" t="s">
        <v>190</v>
      </c>
      <c r="B4" s="1683"/>
      <c r="C4" s="1683"/>
      <c r="D4" s="1683"/>
      <c r="E4" s="1683"/>
      <c r="F4" s="1683"/>
      <c r="G4" s="1683"/>
      <c r="H4" s="1683"/>
      <c r="I4" s="1684"/>
      <c r="J4" s="16"/>
      <c r="K4" s="16"/>
      <c r="L4" s="16"/>
      <c r="M4" s="16"/>
    </row>
    <row r="5" spans="1:13" x14ac:dyDescent="0.25">
      <c r="A5" s="1607" t="s">
        <v>0</v>
      </c>
      <c r="B5" s="886"/>
      <c r="C5" s="886"/>
      <c r="D5" s="1017" t="s">
        <v>40</v>
      </c>
      <c r="E5" s="1017"/>
      <c r="F5" s="1017"/>
      <c r="G5" s="1017"/>
      <c r="H5" s="1017"/>
      <c r="I5" s="99" t="s">
        <v>46</v>
      </c>
      <c r="J5" s="16"/>
      <c r="K5" s="16"/>
      <c r="L5" s="16"/>
      <c r="M5" s="16"/>
    </row>
    <row r="6" spans="1:13" x14ac:dyDescent="0.25">
      <c r="A6" s="1607" t="s">
        <v>1</v>
      </c>
      <c r="B6" s="886"/>
      <c r="C6" s="886"/>
      <c r="D6" s="1017" t="s">
        <v>124</v>
      </c>
      <c r="E6" s="1017"/>
      <c r="F6" s="1017"/>
      <c r="G6" s="1017"/>
      <c r="H6" s="1017"/>
      <c r="I6" s="99" t="s">
        <v>65</v>
      </c>
      <c r="J6" s="16"/>
      <c r="K6" s="16"/>
      <c r="L6" s="16"/>
      <c r="M6" s="16"/>
    </row>
    <row r="7" spans="1:13" x14ac:dyDescent="0.25">
      <c r="A7" s="1607" t="s">
        <v>2</v>
      </c>
      <c r="B7" s="886"/>
      <c r="C7" s="886"/>
      <c r="D7" s="883" t="s">
        <v>113</v>
      </c>
      <c r="E7" s="1017"/>
      <c r="F7" s="1017"/>
      <c r="G7" s="1017"/>
      <c r="H7" s="884"/>
      <c r="I7" s="99" t="s">
        <v>224</v>
      </c>
      <c r="J7" s="16"/>
      <c r="K7" s="16"/>
      <c r="L7" s="16"/>
      <c r="M7" s="16"/>
    </row>
    <row r="8" spans="1:13" ht="15.75" customHeight="1" x14ac:dyDescent="0.25">
      <c r="A8" s="1607" t="s">
        <v>3</v>
      </c>
      <c r="B8" s="886"/>
      <c r="C8" s="886"/>
      <c r="D8" s="883" t="s">
        <v>130</v>
      </c>
      <c r="E8" s="1017"/>
      <c r="F8" s="1017"/>
      <c r="G8" s="1017"/>
      <c r="H8" s="884"/>
      <c r="I8" s="99" t="s">
        <v>112</v>
      </c>
      <c r="J8" s="16"/>
      <c r="K8" s="16"/>
      <c r="L8" s="16"/>
      <c r="M8" s="16"/>
    </row>
    <row r="9" spans="1:13" ht="15.75" customHeight="1" thickBot="1" x14ac:dyDescent="0.3">
      <c r="A9" s="1591" t="s">
        <v>4</v>
      </c>
      <c r="B9" s="1592"/>
      <c r="C9" s="1592"/>
      <c r="D9" s="1003" t="s">
        <v>116</v>
      </c>
      <c r="E9" s="1004"/>
      <c r="F9" s="1004"/>
      <c r="G9" s="1004"/>
      <c r="H9" s="1005"/>
      <c r="I9" s="100" t="s">
        <v>60</v>
      </c>
      <c r="J9" s="16"/>
      <c r="K9" s="16"/>
      <c r="L9" s="16"/>
      <c r="M9" s="16"/>
    </row>
    <row r="10" spans="1:13" ht="16.5" thickBot="1" x14ac:dyDescent="0.3">
      <c r="A10" s="80"/>
      <c r="B10" s="80"/>
      <c r="C10" s="80"/>
      <c r="D10" s="80"/>
      <c r="E10" s="80"/>
      <c r="F10" s="80"/>
      <c r="G10" s="80"/>
      <c r="H10" s="80"/>
      <c r="I10" s="81"/>
      <c r="J10" s="16"/>
      <c r="K10" s="16"/>
      <c r="L10" s="16"/>
      <c r="M10" s="16"/>
    </row>
    <row r="11" spans="1:13" x14ac:dyDescent="0.25">
      <c r="A11" s="1588" t="s">
        <v>48</v>
      </c>
      <c r="B11" s="1589"/>
      <c r="C11" s="1589"/>
      <c r="D11" s="1589"/>
      <c r="E11" s="1589"/>
      <c r="F11" s="1589"/>
      <c r="G11" s="1589"/>
      <c r="H11" s="1589"/>
      <c r="I11" s="1590"/>
      <c r="J11" s="16"/>
      <c r="K11" s="16"/>
      <c r="L11" s="16"/>
      <c r="M11" s="16"/>
    </row>
    <row r="12" spans="1:13" ht="18" customHeight="1" x14ac:dyDescent="0.25">
      <c r="A12" s="1595" t="s">
        <v>5</v>
      </c>
      <c r="B12" s="1596"/>
      <c r="C12" s="1732" t="s">
        <v>142</v>
      </c>
      <c r="D12" s="1732"/>
      <c r="E12" s="1732"/>
      <c r="F12" s="1732"/>
      <c r="G12" s="1732"/>
      <c r="H12" s="1732"/>
      <c r="I12" s="1733"/>
      <c r="J12" s="16"/>
      <c r="K12" s="16"/>
      <c r="L12" s="16"/>
      <c r="M12" s="16"/>
    </row>
    <row r="13" spans="1:13" ht="36.75" customHeight="1" x14ac:dyDescent="0.25">
      <c r="A13" s="1034" t="s">
        <v>6</v>
      </c>
      <c r="B13" s="1035"/>
      <c r="C13" s="1734" t="s">
        <v>141</v>
      </c>
      <c r="D13" s="1734"/>
      <c r="E13" s="1734"/>
      <c r="F13" s="1734"/>
      <c r="G13" s="1734"/>
      <c r="H13" s="1734"/>
      <c r="I13" s="1735"/>
      <c r="J13" s="16"/>
      <c r="K13" s="16"/>
      <c r="L13" s="16"/>
      <c r="M13" s="16"/>
    </row>
    <row r="14" spans="1:13" ht="33.75" customHeight="1" thickBot="1" x14ac:dyDescent="0.3">
      <c r="A14" s="1602" t="s">
        <v>7</v>
      </c>
      <c r="B14" s="1603"/>
      <c r="C14" s="1730" t="s">
        <v>140</v>
      </c>
      <c r="D14" s="1730"/>
      <c r="E14" s="1730"/>
      <c r="F14" s="1730"/>
      <c r="G14" s="1730"/>
      <c r="H14" s="1730"/>
      <c r="I14" s="1731"/>
      <c r="J14" s="16"/>
      <c r="K14" s="16"/>
      <c r="L14" s="16"/>
      <c r="M14" s="16"/>
    </row>
    <row r="15" spans="1:13" ht="16.5" thickBot="1" x14ac:dyDescent="0.3">
      <c r="A15" s="1711"/>
      <c r="B15" s="1711"/>
      <c r="C15" s="1711"/>
      <c r="D15" s="1711"/>
      <c r="E15" s="1711"/>
      <c r="F15" s="1711"/>
      <c r="G15" s="1711"/>
      <c r="H15" s="1711"/>
      <c r="I15" s="81"/>
      <c r="J15" s="16"/>
      <c r="K15" s="16"/>
      <c r="L15" s="16"/>
      <c r="M15" s="16"/>
    </row>
    <row r="16" spans="1:13" ht="38.25" customHeight="1" x14ac:dyDescent="0.25">
      <c r="A16" s="1588" t="s">
        <v>49</v>
      </c>
      <c r="B16" s="1589"/>
      <c r="C16" s="1589"/>
      <c r="D16" s="1589"/>
      <c r="E16" s="1589"/>
      <c r="F16" s="1589"/>
      <c r="G16" s="1589"/>
      <c r="H16" s="1589"/>
      <c r="I16" s="1590"/>
      <c r="J16" s="16"/>
      <c r="K16" s="16"/>
      <c r="L16" s="16"/>
      <c r="M16" s="16"/>
    </row>
    <row r="17" spans="1:13" x14ac:dyDescent="0.25">
      <c r="A17" s="1736" t="s">
        <v>56</v>
      </c>
      <c r="B17" s="82" t="s">
        <v>57</v>
      </c>
      <c r="C17" s="999" t="s">
        <v>58</v>
      </c>
      <c r="D17" s="999"/>
      <c r="E17" s="999" t="s">
        <v>59</v>
      </c>
      <c r="F17" s="1714" t="s">
        <v>33</v>
      </c>
      <c r="G17" s="1714" t="s">
        <v>36</v>
      </c>
      <c r="H17" s="1542" t="s">
        <v>42</v>
      </c>
      <c r="I17" s="1543"/>
      <c r="J17" s="16"/>
      <c r="K17" s="16"/>
      <c r="L17" s="16"/>
      <c r="M17" s="16"/>
    </row>
    <row r="18" spans="1:13" x14ac:dyDescent="0.25">
      <c r="A18" s="1737"/>
      <c r="B18" s="83"/>
      <c r="C18" s="999"/>
      <c r="D18" s="999"/>
      <c r="E18" s="999"/>
      <c r="F18" s="1715"/>
      <c r="G18" s="1715"/>
      <c r="H18" s="73" t="s">
        <v>43</v>
      </c>
      <c r="I18" s="103" t="s">
        <v>44</v>
      </c>
      <c r="J18" s="16"/>
      <c r="K18" s="16"/>
      <c r="L18" s="16"/>
      <c r="M18" s="16"/>
    </row>
    <row r="19" spans="1:13" x14ac:dyDescent="0.25">
      <c r="A19" s="107">
        <v>1</v>
      </c>
      <c r="B19" s="72">
        <v>2</v>
      </c>
      <c r="C19" s="1723">
        <v>3</v>
      </c>
      <c r="D19" s="1559"/>
      <c r="E19" s="72">
        <v>4</v>
      </c>
      <c r="F19" s="72">
        <v>5</v>
      </c>
      <c r="G19" s="72">
        <v>6</v>
      </c>
      <c r="H19" s="72" t="s">
        <v>35</v>
      </c>
      <c r="I19" s="108"/>
      <c r="J19" s="16"/>
      <c r="K19" s="16"/>
      <c r="L19" s="16"/>
      <c r="M19" s="16"/>
    </row>
    <row r="20" spans="1:13" ht="76.7" customHeight="1" x14ac:dyDescent="0.25">
      <c r="A20" s="765" t="s">
        <v>9</v>
      </c>
      <c r="B20" s="71" t="s">
        <v>20</v>
      </c>
      <c r="C20" s="883" t="s">
        <v>146</v>
      </c>
      <c r="D20" s="884"/>
      <c r="E20" s="71" t="s">
        <v>32</v>
      </c>
      <c r="F20" s="7">
        <v>0</v>
      </c>
      <c r="G20" s="24">
        <v>0</v>
      </c>
      <c r="H20" s="71">
        <f>G20-F20</f>
        <v>0</v>
      </c>
      <c r="I20" s="207" t="s">
        <v>247</v>
      </c>
      <c r="J20" s="16"/>
      <c r="K20" s="16"/>
      <c r="L20" s="16"/>
      <c r="M20" s="16"/>
    </row>
    <row r="21" spans="1:13" ht="78.2" customHeight="1" x14ac:dyDescent="0.25">
      <c r="A21" s="782"/>
      <c r="B21" s="71" t="s">
        <v>21</v>
      </c>
      <c r="C21" s="883" t="s">
        <v>147</v>
      </c>
      <c r="D21" s="884"/>
      <c r="E21" s="71" t="s">
        <v>32</v>
      </c>
      <c r="F21" s="1">
        <v>0</v>
      </c>
      <c r="G21" s="1">
        <v>0</v>
      </c>
      <c r="H21" s="71">
        <f>G21-F21</f>
        <v>0</v>
      </c>
      <c r="I21" s="207" t="s">
        <v>247</v>
      </c>
      <c r="J21" s="16"/>
      <c r="K21" s="16"/>
      <c r="L21" s="16"/>
      <c r="M21" s="16"/>
    </row>
    <row r="22" spans="1:13" ht="78.75" customHeight="1" x14ac:dyDescent="0.25">
      <c r="A22" s="169" t="s">
        <v>10</v>
      </c>
      <c r="B22" s="36" t="s">
        <v>22</v>
      </c>
      <c r="C22" s="1690" t="s">
        <v>145</v>
      </c>
      <c r="D22" s="1698"/>
      <c r="E22" s="71" t="s">
        <v>32</v>
      </c>
      <c r="F22" s="7">
        <v>0</v>
      </c>
      <c r="G22" s="7">
        <v>0</v>
      </c>
      <c r="H22" s="71">
        <f>G22-F22</f>
        <v>0</v>
      </c>
      <c r="I22" s="207" t="s">
        <v>247</v>
      </c>
      <c r="J22" s="16"/>
      <c r="K22" s="16"/>
      <c r="L22" s="16"/>
      <c r="M22" s="16"/>
    </row>
    <row r="23" spans="1:13" ht="72" customHeight="1" thickBot="1" x14ac:dyDescent="0.3">
      <c r="A23" s="109" t="s">
        <v>11</v>
      </c>
      <c r="B23" s="148" t="s">
        <v>26</v>
      </c>
      <c r="C23" s="1003" t="s">
        <v>144</v>
      </c>
      <c r="D23" s="1005"/>
      <c r="E23" s="111" t="s">
        <v>105</v>
      </c>
      <c r="F23" s="149">
        <v>0</v>
      </c>
      <c r="G23" s="150">
        <v>0</v>
      </c>
      <c r="H23" s="151">
        <f>G23-F23</f>
        <v>0</v>
      </c>
      <c r="I23" s="208" t="s">
        <v>246</v>
      </c>
      <c r="J23" s="16"/>
      <c r="K23" s="16"/>
      <c r="L23" s="16"/>
      <c r="M23" s="16"/>
    </row>
    <row r="24" spans="1:13" ht="16.5" thickBot="1" x14ac:dyDescent="0.3">
      <c r="A24" s="84"/>
      <c r="B24" s="37"/>
      <c r="C24" s="75"/>
      <c r="D24" s="75"/>
      <c r="E24" s="75"/>
      <c r="F24" s="75"/>
      <c r="G24" s="75"/>
      <c r="H24" s="75"/>
      <c r="I24" s="81"/>
      <c r="J24" s="16"/>
      <c r="K24" s="16"/>
      <c r="L24" s="16"/>
      <c r="M24" s="16"/>
    </row>
    <row r="25" spans="1:13" x14ac:dyDescent="0.25">
      <c r="A25" s="1752" t="s">
        <v>62</v>
      </c>
      <c r="B25" s="1753"/>
      <c r="C25" s="1753"/>
      <c r="D25" s="1753"/>
      <c r="E25" s="1753"/>
      <c r="F25" s="1753"/>
      <c r="G25" s="1753"/>
      <c r="H25" s="1753"/>
      <c r="I25" s="1754"/>
      <c r="J25" s="20"/>
      <c r="K25" s="20"/>
      <c r="L25" s="20"/>
      <c r="M25" s="20"/>
    </row>
    <row r="26" spans="1:13" x14ac:dyDescent="0.25">
      <c r="A26" s="755" t="s">
        <v>12</v>
      </c>
      <c r="B26" s="756"/>
      <c r="C26" s="757"/>
      <c r="D26" s="1723" t="s">
        <v>19</v>
      </c>
      <c r="E26" s="1558"/>
      <c r="F26" s="1559"/>
      <c r="G26" s="947" t="s">
        <v>33</v>
      </c>
      <c r="H26" s="947" t="s">
        <v>45</v>
      </c>
      <c r="I26" s="1755" t="s">
        <v>61</v>
      </c>
      <c r="J26" s="16"/>
      <c r="K26" s="16"/>
      <c r="L26" s="16"/>
      <c r="M26" s="16"/>
    </row>
    <row r="27" spans="1:13" x14ac:dyDescent="0.25">
      <c r="A27" s="758"/>
      <c r="B27" s="759"/>
      <c r="C27" s="760"/>
      <c r="D27" s="72" t="s">
        <v>28</v>
      </c>
      <c r="E27" s="1723" t="s">
        <v>41</v>
      </c>
      <c r="F27" s="1559"/>
      <c r="G27" s="948"/>
      <c r="H27" s="948"/>
      <c r="I27" s="1756"/>
      <c r="J27" s="16"/>
      <c r="K27" s="16"/>
      <c r="L27" s="16"/>
      <c r="M27" s="16"/>
    </row>
    <row r="28" spans="1:13" x14ac:dyDescent="0.25">
      <c r="A28" s="1742">
        <v>1</v>
      </c>
      <c r="B28" s="999"/>
      <c r="C28" s="999"/>
      <c r="D28" s="72">
        <v>2</v>
      </c>
      <c r="E28" s="1723">
        <v>3</v>
      </c>
      <c r="F28" s="1559"/>
      <c r="G28" s="72">
        <v>4</v>
      </c>
      <c r="H28" s="72">
        <v>5</v>
      </c>
      <c r="I28" s="113">
        <v>6</v>
      </c>
      <c r="J28" s="16"/>
      <c r="K28" s="16"/>
      <c r="L28" s="16"/>
      <c r="M28" s="16"/>
    </row>
    <row r="29" spans="1:13" ht="21.2" customHeight="1" x14ac:dyDescent="0.25">
      <c r="A29" s="926" t="s">
        <v>107</v>
      </c>
      <c r="B29" s="927"/>
      <c r="C29" s="927"/>
      <c r="D29" s="85" t="s">
        <v>64</v>
      </c>
      <c r="E29" s="1723"/>
      <c r="F29" s="1559"/>
      <c r="G29" s="22">
        <f>G30</f>
        <v>0</v>
      </c>
      <c r="H29" s="273" t="str">
        <f>H30</f>
        <v>15000,0</v>
      </c>
      <c r="I29" s="152">
        <f>I30</f>
        <v>0</v>
      </c>
      <c r="J29" s="16"/>
      <c r="K29" s="16"/>
      <c r="L29" s="16"/>
      <c r="M29" s="16"/>
    </row>
    <row r="30" spans="1:13" ht="40.5" customHeight="1" thickBot="1" x14ac:dyDescent="0.3">
      <c r="A30" s="1743" t="s">
        <v>71</v>
      </c>
      <c r="B30" s="1744"/>
      <c r="C30" s="1745"/>
      <c r="D30" s="160"/>
      <c r="E30" s="1746">
        <v>26</v>
      </c>
      <c r="F30" s="1747"/>
      <c r="G30" s="274">
        <v>0</v>
      </c>
      <c r="H30" s="275" t="s">
        <v>295</v>
      </c>
      <c r="I30" s="153">
        <v>0</v>
      </c>
      <c r="J30" s="16"/>
      <c r="K30" s="16"/>
      <c r="L30" s="16"/>
      <c r="M30" s="16"/>
    </row>
    <row r="31" spans="1:13" ht="14.25" customHeight="1" thickBot="1" x14ac:dyDescent="0.3">
      <c r="A31" s="86"/>
      <c r="B31" s="86"/>
      <c r="C31" s="86"/>
      <c r="D31" s="21"/>
      <c r="E31" s="93"/>
      <c r="F31" s="93"/>
      <c r="G31" s="94"/>
      <c r="H31" s="81"/>
      <c r="I31" s="81"/>
      <c r="J31" s="16"/>
      <c r="K31" s="16"/>
      <c r="L31" s="16"/>
      <c r="M31" s="16"/>
    </row>
    <row r="32" spans="1:13" ht="16.5" hidden="1" thickBot="1" x14ac:dyDescent="0.3">
      <c r="A32" s="86"/>
      <c r="B32" s="86"/>
      <c r="C32" s="86"/>
      <c r="D32" s="21"/>
      <c r="E32" s="93"/>
      <c r="F32" s="93"/>
      <c r="G32" s="94"/>
      <c r="H32" s="81"/>
      <c r="I32" s="81"/>
      <c r="J32" s="16"/>
      <c r="K32" s="16"/>
      <c r="L32" s="16"/>
      <c r="M32" s="16"/>
    </row>
    <row r="33" spans="1:13" x14ac:dyDescent="0.25">
      <c r="A33" s="1668" t="s">
        <v>63</v>
      </c>
      <c r="B33" s="1669"/>
      <c r="C33" s="1669"/>
      <c r="D33" s="1669"/>
      <c r="E33" s="1669"/>
      <c r="F33" s="1669"/>
      <c r="G33" s="1669"/>
      <c r="H33" s="1669"/>
      <c r="I33" s="1670"/>
      <c r="J33" s="16"/>
      <c r="K33" s="16"/>
      <c r="L33" s="16"/>
      <c r="M33" s="16"/>
    </row>
    <row r="34" spans="1:13" ht="34.5" customHeight="1" thickBot="1" x14ac:dyDescent="0.3">
      <c r="A34" s="1757" t="s">
        <v>378</v>
      </c>
      <c r="B34" s="1758"/>
      <c r="C34" s="1758"/>
      <c r="D34" s="1758"/>
      <c r="E34" s="1758"/>
      <c r="F34" s="1758"/>
      <c r="G34" s="1758"/>
      <c r="H34" s="1758"/>
      <c r="I34" s="1759"/>
      <c r="J34" s="16"/>
      <c r="K34" s="16"/>
      <c r="L34" s="16"/>
      <c r="M34" s="16"/>
    </row>
    <row r="35" spans="1:13" x14ac:dyDescent="0.25">
      <c r="A35" s="14" t="s">
        <v>13</v>
      </c>
      <c r="B35" s="14"/>
      <c r="C35" s="14"/>
      <c r="D35" s="14"/>
      <c r="E35" s="15"/>
      <c r="F35" s="15"/>
      <c r="G35" s="15"/>
      <c r="H35" s="15"/>
      <c r="I35" s="15"/>
      <c r="J35" s="15"/>
      <c r="K35" s="15"/>
      <c r="L35" s="16"/>
      <c r="M35" s="16"/>
    </row>
    <row r="36" spans="1:13" x14ac:dyDescent="0.25">
      <c r="A36" s="38" t="s">
        <v>14</v>
      </c>
      <c r="B36" s="38"/>
      <c r="C36" s="38"/>
      <c r="D36" s="38"/>
      <c r="E36" s="39"/>
      <c r="F36" s="39"/>
      <c r="G36" s="39"/>
      <c r="H36" s="906" t="s">
        <v>53</v>
      </c>
      <c r="I36" s="1741"/>
      <c r="J36" s="1741"/>
      <c r="K36" s="1741"/>
      <c r="L36" s="1741"/>
      <c r="M36" s="1741"/>
    </row>
    <row r="37" spans="1:13" x14ac:dyDescent="0.25">
      <c r="A37" s="40"/>
      <c r="B37" s="40"/>
      <c r="C37" s="40"/>
      <c r="D37" s="40"/>
      <c r="E37" s="908" t="s">
        <v>29</v>
      </c>
      <c r="F37" s="908"/>
      <c r="G37" s="908"/>
      <c r="H37" s="907" t="s">
        <v>451</v>
      </c>
      <c r="I37" s="1751"/>
      <c r="J37" s="1751"/>
      <c r="K37" s="1751"/>
      <c r="L37" s="1751"/>
      <c r="M37" s="1751"/>
    </row>
    <row r="38" spans="1:13" x14ac:dyDescent="0.25">
      <c r="A38" s="38" t="s">
        <v>15</v>
      </c>
      <c r="B38" s="38"/>
      <c r="C38" s="38"/>
      <c r="D38" s="38"/>
      <c r="E38" s="39"/>
      <c r="F38" s="39"/>
      <c r="G38" s="39"/>
      <c r="H38" s="909" t="s">
        <v>54</v>
      </c>
      <c r="I38" s="1741"/>
      <c r="J38" s="1741"/>
      <c r="K38" s="1741"/>
      <c r="L38" s="1741"/>
      <c r="M38" s="1741"/>
    </row>
    <row r="39" spans="1:13" x14ac:dyDescent="0.25">
      <c r="A39" s="15"/>
      <c r="B39" s="15"/>
      <c r="C39" s="15"/>
      <c r="D39" s="15"/>
      <c r="E39" s="908" t="s">
        <v>29</v>
      </c>
      <c r="F39" s="908"/>
      <c r="G39" s="908"/>
      <c r="H39" s="907" t="s">
        <v>451</v>
      </c>
      <c r="I39" s="1751"/>
      <c r="J39" s="1751"/>
      <c r="K39" s="1751"/>
      <c r="L39" s="1751"/>
      <c r="M39" s="1751"/>
    </row>
    <row r="40" spans="1:13" x14ac:dyDescent="0.25">
      <c r="A40" s="15" t="s">
        <v>16</v>
      </c>
      <c r="B40" s="15"/>
      <c r="C40" s="15"/>
      <c r="D40" s="15"/>
      <c r="E40" s="39"/>
      <c r="F40" s="39"/>
      <c r="G40" s="39"/>
      <c r="H40" s="909" t="s">
        <v>54</v>
      </c>
      <c r="I40" s="1741"/>
      <c r="J40" s="1741"/>
      <c r="K40" s="1741"/>
      <c r="L40" s="1741"/>
      <c r="M40" s="1741"/>
    </row>
    <row r="41" spans="1:13" ht="41.25" customHeight="1" x14ac:dyDescent="0.25">
      <c r="A41" s="15"/>
      <c r="B41" s="15"/>
      <c r="C41" s="15"/>
      <c r="D41" s="15"/>
      <c r="E41" s="908" t="s">
        <v>29</v>
      </c>
      <c r="F41" s="908"/>
      <c r="G41" s="908"/>
      <c r="H41" s="907" t="s">
        <v>451</v>
      </c>
      <c r="I41" s="1751"/>
      <c r="J41" s="1751"/>
      <c r="K41" s="1751"/>
      <c r="L41" s="1751"/>
      <c r="M41" s="1751"/>
    </row>
    <row r="42" spans="1:13" x14ac:dyDescent="0.25">
      <c r="A42" s="17" t="s">
        <v>17</v>
      </c>
      <c r="B42" s="14" t="s">
        <v>27</v>
      </c>
      <c r="C42" s="15"/>
      <c r="D42" s="15"/>
      <c r="E42" s="15"/>
      <c r="F42" s="15"/>
      <c r="G42" s="15"/>
      <c r="H42" s="15"/>
      <c r="I42" s="15"/>
      <c r="J42" s="15"/>
      <c r="K42" s="15"/>
      <c r="L42" s="16"/>
      <c r="M42" s="16"/>
    </row>
    <row r="43" spans="1:13" x14ac:dyDescent="0.25">
      <c r="A43" s="15" t="s">
        <v>18</v>
      </c>
      <c r="B43" s="15"/>
      <c r="C43" s="15"/>
      <c r="D43" s="15"/>
      <c r="E43" s="15"/>
      <c r="F43" s="15"/>
      <c r="G43" s="15"/>
      <c r="H43" s="15"/>
      <c r="I43" s="15"/>
      <c r="J43" s="15"/>
      <c r="K43" s="15"/>
      <c r="L43" s="16"/>
      <c r="M43" s="16"/>
    </row>
    <row r="44" spans="1:13" x14ac:dyDescent="0.25">
      <c r="A44" s="16"/>
      <c r="B44" s="16"/>
      <c r="C44" s="16"/>
      <c r="D44" s="16"/>
      <c r="E44" s="16"/>
      <c r="F44" s="16"/>
      <c r="G44" s="16"/>
      <c r="H44" s="16"/>
      <c r="I44" s="16"/>
      <c r="J44" s="16"/>
      <c r="K44" s="16"/>
      <c r="L44" s="16"/>
      <c r="M44" s="16"/>
    </row>
  </sheetData>
  <mergeCells count="57">
    <mergeCell ref="E39:G39"/>
    <mergeCell ref="H39:M39"/>
    <mergeCell ref="H40:M40"/>
    <mergeCell ref="E41:G41"/>
    <mergeCell ref="H41:M41"/>
    <mergeCell ref="H38:M38"/>
    <mergeCell ref="A28:C28"/>
    <mergeCell ref="E28:F28"/>
    <mergeCell ref="A29:C29"/>
    <mergeCell ref="E29:F29"/>
    <mergeCell ref="A30:C30"/>
    <mergeCell ref="E30:F30"/>
    <mergeCell ref="A33:I33"/>
    <mergeCell ref="A34:I34"/>
    <mergeCell ref="H36:M36"/>
    <mergeCell ref="E37:G37"/>
    <mergeCell ref="H37:M37"/>
    <mergeCell ref="C23:D23"/>
    <mergeCell ref="A25:I25"/>
    <mergeCell ref="A26:C27"/>
    <mergeCell ref="D26:F26"/>
    <mergeCell ref="G26:G27"/>
    <mergeCell ref="H26:H27"/>
    <mergeCell ref="I26:I27"/>
    <mergeCell ref="E27:F27"/>
    <mergeCell ref="C19:D19"/>
    <mergeCell ref="A20:A21"/>
    <mergeCell ref="C20:D20"/>
    <mergeCell ref="C21:D21"/>
    <mergeCell ref="C22:D22"/>
    <mergeCell ref="A15:H15"/>
    <mergeCell ref="A16:I16"/>
    <mergeCell ref="A17:A18"/>
    <mergeCell ref="C17:D18"/>
    <mergeCell ref="E17:E18"/>
    <mergeCell ref="F17:F18"/>
    <mergeCell ref="G17:G18"/>
    <mergeCell ref="H17:I17"/>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45"/>
  <sheetViews>
    <sheetView zoomScaleNormal="100" workbookViewId="0">
      <selection activeCell="A35" sqref="A35:N36"/>
    </sheetView>
  </sheetViews>
  <sheetFormatPr defaultColWidth="9.140625" defaultRowHeight="15" x14ac:dyDescent="0.25"/>
  <cols>
    <col min="1" max="1" width="7.42578125" style="2" customWidth="1"/>
    <col min="2" max="2" width="7" style="2" customWidth="1"/>
    <col min="3" max="3" width="22.42578125" style="2" customWidth="1"/>
    <col min="4" max="4" width="10.140625" style="2" customWidth="1"/>
    <col min="5" max="5" width="17.42578125" style="2" customWidth="1"/>
    <col min="6" max="6" width="10.42578125" style="2" customWidth="1"/>
    <col min="7" max="7" width="11" style="2" customWidth="1"/>
    <col min="8" max="8" width="14.85546875" style="2" customWidth="1"/>
    <col min="9" max="9" width="1.140625" style="2" customWidth="1"/>
    <col min="10" max="10" width="5.140625" style="2" customWidth="1"/>
    <col min="11" max="11" width="10.42578125" style="2" customWidth="1"/>
    <col min="12" max="12" width="5.42578125" style="2" customWidth="1"/>
    <col min="13" max="13" width="2.28515625" style="2" customWidth="1"/>
    <col min="14" max="14" width="57.140625" style="2" customWidth="1"/>
    <col min="15" max="16384" width="9.140625" style="2"/>
  </cols>
  <sheetData>
    <row r="1" spans="1:14" ht="15.75" x14ac:dyDescent="0.25">
      <c r="A1" s="90"/>
      <c r="B1" s="90"/>
      <c r="C1" s="90"/>
      <c r="D1" s="90"/>
      <c r="E1" s="90"/>
      <c r="F1" s="90"/>
      <c r="G1" s="90"/>
      <c r="H1" s="90"/>
      <c r="I1" s="90"/>
      <c r="J1" s="90"/>
      <c r="K1" s="90"/>
      <c r="L1" s="90"/>
      <c r="M1" s="90"/>
      <c r="N1" s="171" t="s">
        <v>37</v>
      </c>
    </row>
    <row r="2" spans="1:14" ht="16.5" thickBot="1" x14ac:dyDescent="0.3">
      <c r="A2" s="90"/>
      <c r="B2" s="90"/>
      <c r="C2" s="90"/>
      <c r="D2" s="90"/>
      <c r="E2" s="90"/>
      <c r="F2" s="90"/>
      <c r="G2" s="90"/>
      <c r="H2" s="90"/>
      <c r="I2" s="90"/>
      <c r="J2" s="90"/>
      <c r="K2" s="90"/>
      <c r="L2" s="90"/>
      <c r="M2" s="90"/>
      <c r="N2" s="171" t="s">
        <v>38</v>
      </c>
    </row>
    <row r="3" spans="1:14" ht="15.75" x14ac:dyDescent="0.25">
      <c r="A3" s="844" t="s">
        <v>236</v>
      </c>
      <c r="B3" s="845"/>
      <c r="C3" s="845"/>
      <c r="D3" s="845"/>
      <c r="E3" s="845"/>
      <c r="F3" s="845"/>
      <c r="G3" s="845"/>
      <c r="H3" s="845"/>
      <c r="I3" s="845"/>
      <c r="J3" s="845"/>
      <c r="K3" s="845"/>
      <c r="L3" s="845"/>
      <c r="M3" s="845"/>
      <c r="N3" s="846"/>
    </row>
    <row r="4" spans="1:14" ht="15.75" x14ac:dyDescent="0.25">
      <c r="A4" s="1682" t="s">
        <v>190</v>
      </c>
      <c r="B4" s="1805"/>
      <c r="C4" s="1805"/>
      <c r="D4" s="1805"/>
      <c r="E4" s="1805"/>
      <c r="F4" s="1805"/>
      <c r="G4" s="1805"/>
      <c r="H4" s="1805"/>
      <c r="I4" s="1805"/>
      <c r="J4" s="1805"/>
      <c r="K4" s="1805"/>
      <c r="L4" s="1805"/>
      <c r="M4" s="1805"/>
      <c r="N4" s="1806"/>
    </row>
    <row r="5" spans="1:14" ht="15.75" x14ac:dyDescent="0.25">
      <c r="A5" s="1607" t="s">
        <v>0</v>
      </c>
      <c r="B5" s="886"/>
      <c r="C5" s="886"/>
      <c r="D5" s="883" t="s">
        <v>40</v>
      </c>
      <c r="E5" s="1017"/>
      <c r="F5" s="1017"/>
      <c r="G5" s="1017"/>
      <c r="H5" s="1017"/>
      <c r="I5" s="1017"/>
      <c r="J5" s="1017"/>
      <c r="K5" s="1017"/>
      <c r="L5" s="884"/>
      <c r="M5" s="1609" t="s">
        <v>46</v>
      </c>
      <c r="N5" s="1610"/>
    </row>
    <row r="6" spans="1:14" ht="15.75" x14ac:dyDescent="0.25">
      <c r="A6" s="1607" t="s">
        <v>1</v>
      </c>
      <c r="B6" s="886"/>
      <c r="C6" s="886"/>
      <c r="D6" s="886" t="s">
        <v>124</v>
      </c>
      <c r="E6" s="886"/>
      <c r="F6" s="886"/>
      <c r="G6" s="886"/>
      <c r="H6" s="886"/>
      <c r="I6" s="886"/>
      <c r="J6" s="886"/>
      <c r="K6" s="886"/>
      <c r="L6" s="886"/>
      <c r="M6" s="1609" t="s">
        <v>65</v>
      </c>
      <c r="N6" s="1610"/>
    </row>
    <row r="7" spans="1:14" ht="15.75" x14ac:dyDescent="0.25">
      <c r="A7" s="1607" t="s">
        <v>2</v>
      </c>
      <c r="B7" s="886"/>
      <c r="C7" s="886"/>
      <c r="D7" s="886" t="s">
        <v>68</v>
      </c>
      <c r="E7" s="886"/>
      <c r="F7" s="886"/>
      <c r="G7" s="886"/>
      <c r="H7" s="886"/>
      <c r="I7" s="886"/>
      <c r="J7" s="886"/>
      <c r="K7" s="886"/>
      <c r="L7" s="886"/>
      <c r="M7" s="1609" t="s">
        <v>66</v>
      </c>
      <c r="N7" s="1610"/>
    </row>
    <row r="8" spans="1:14" ht="15.75" x14ac:dyDescent="0.25">
      <c r="A8" s="1607" t="s">
        <v>3</v>
      </c>
      <c r="B8" s="886"/>
      <c r="C8" s="886"/>
      <c r="D8" s="886" t="s">
        <v>69</v>
      </c>
      <c r="E8" s="886"/>
      <c r="F8" s="886"/>
      <c r="G8" s="886"/>
      <c r="H8" s="886"/>
      <c r="I8" s="886"/>
      <c r="J8" s="886"/>
      <c r="K8" s="886"/>
      <c r="L8" s="886"/>
      <c r="M8" s="1609" t="s">
        <v>67</v>
      </c>
      <c r="N8" s="1610"/>
    </row>
    <row r="9" spans="1:14" ht="16.5" thickBot="1" x14ac:dyDescent="0.3">
      <c r="A9" s="1591" t="s">
        <v>4</v>
      </c>
      <c r="B9" s="1592"/>
      <c r="C9" s="1592"/>
      <c r="D9" s="1592" t="s">
        <v>69</v>
      </c>
      <c r="E9" s="1592"/>
      <c r="F9" s="1592"/>
      <c r="G9" s="1592"/>
      <c r="H9" s="1592"/>
      <c r="I9" s="1592"/>
      <c r="J9" s="1592"/>
      <c r="K9" s="1592"/>
      <c r="L9" s="1592"/>
      <c r="M9" s="1648" t="s">
        <v>47</v>
      </c>
      <c r="N9" s="1649"/>
    </row>
    <row r="10" spans="1:14" ht="16.5" thickBot="1" x14ac:dyDescent="0.3">
      <c r="A10" s="80"/>
      <c r="B10" s="80"/>
      <c r="C10" s="80"/>
      <c r="D10" s="80"/>
      <c r="E10" s="80"/>
      <c r="F10" s="80"/>
      <c r="G10" s="80"/>
      <c r="H10" s="80"/>
      <c r="I10" s="80"/>
      <c r="J10" s="80"/>
      <c r="K10" s="80"/>
      <c r="L10" s="80"/>
      <c r="M10" s="80"/>
      <c r="N10" s="90"/>
    </row>
    <row r="11" spans="1:14" ht="16.5" thickBot="1" x14ac:dyDescent="0.3">
      <c r="A11" s="1727" t="s">
        <v>48</v>
      </c>
      <c r="B11" s="1728"/>
      <c r="C11" s="1728"/>
      <c r="D11" s="1728"/>
      <c r="E11" s="1728"/>
      <c r="F11" s="1728"/>
      <c r="G11" s="1728"/>
      <c r="H11" s="1728"/>
      <c r="I11" s="1728"/>
      <c r="J11" s="1728"/>
      <c r="K11" s="1728"/>
      <c r="L11" s="1728"/>
      <c r="M11" s="1728"/>
      <c r="N11" s="1729"/>
    </row>
    <row r="12" spans="1:14" ht="21.2" customHeight="1" x14ac:dyDescent="0.25">
      <c r="A12" s="1595" t="s">
        <v>5</v>
      </c>
      <c r="B12" s="1596"/>
      <c r="C12" s="1810" t="s">
        <v>214</v>
      </c>
      <c r="D12" s="1811"/>
      <c r="E12" s="1811"/>
      <c r="F12" s="1811"/>
      <c r="G12" s="1811"/>
      <c r="H12" s="1811"/>
      <c r="I12" s="1811"/>
      <c r="J12" s="1811"/>
      <c r="K12" s="1811"/>
      <c r="L12" s="1811"/>
      <c r="M12" s="1811"/>
      <c r="N12" s="1812"/>
    </row>
    <row r="13" spans="1:14" ht="36.75" customHeight="1" x14ac:dyDescent="0.25">
      <c r="A13" s="1719" t="s">
        <v>6</v>
      </c>
      <c r="B13" s="1720"/>
      <c r="C13" s="1807" t="s">
        <v>243</v>
      </c>
      <c r="D13" s="1808"/>
      <c r="E13" s="1808"/>
      <c r="F13" s="1808"/>
      <c r="G13" s="1808"/>
      <c r="H13" s="1808"/>
      <c r="I13" s="1808"/>
      <c r="J13" s="1808"/>
      <c r="K13" s="1808"/>
      <c r="L13" s="1808"/>
      <c r="M13" s="1808"/>
      <c r="N13" s="1809"/>
    </row>
    <row r="14" spans="1:14" ht="33" customHeight="1" thickBot="1" x14ac:dyDescent="0.3">
      <c r="A14" s="1602" t="s">
        <v>7</v>
      </c>
      <c r="B14" s="1603"/>
      <c r="C14" s="1813" t="s">
        <v>244</v>
      </c>
      <c r="D14" s="1814"/>
      <c r="E14" s="1814"/>
      <c r="F14" s="1814"/>
      <c r="G14" s="1814"/>
      <c r="H14" s="1814"/>
      <c r="I14" s="1814"/>
      <c r="J14" s="1814"/>
      <c r="K14" s="1814"/>
      <c r="L14" s="1814"/>
      <c r="M14" s="1814"/>
      <c r="N14" s="1815"/>
    </row>
    <row r="15" spans="1:14" ht="16.5" thickBot="1" x14ac:dyDescent="0.3">
      <c r="A15" s="1804"/>
      <c r="B15" s="1804"/>
      <c r="C15" s="1804"/>
      <c r="D15" s="1804"/>
      <c r="E15" s="1804"/>
      <c r="F15" s="1804"/>
      <c r="G15" s="1804"/>
      <c r="H15" s="1804"/>
      <c r="I15" s="1804"/>
      <c r="J15" s="1804"/>
      <c r="K15" s="1804"/>
      <c r="L15" s="1804"/>
      <c r="M15" s="1804"/>
      <c r="N15" s="1804"/>
    </row>
    <row r="16" spans="1:14" ht="36.75" customHeight="1" x14ac:dyDescent="0.25">
      <c r="A16" s="1588" t="s">
        <v>49</v>
      </c>
      <c r="B16" s="1589"/>
      <c r="C16" s="1589"/>
      <c r="D16" s="1589"/>
      <c r="E16" s="1589"/>
      <c r="F16" s="1589"/>
      <c r="G16" s="1589"/>
      <c r="H16" s="1589"/>
      <c r="I16" s="1589"/>
      <c r="J16" s="1589"/>
      <c r="K16" s="1589"/>
      <c r="L16" s="1589"/>
      <c r="M16" s="1589"/>
      <c r="N16" s="1590"/>
    </row>
    <row r="17" spans="1:18" ht="15.6" customHeight="1" x14ac:dyDescent="0.25">
      <c r="A17" s="1582" t="s">
        <v>8</v>
      </c>
      <c r="B17" s="1542" t="s">
        <v>19</v>
      </c>
      <c r="C17" s="1583" t="s">
        <v>58</v>
      </c>
      <c r="D17" s="1584"/>
      <c r="E17" s="1585"/>
      <c r="F17" s="1578" t="s">
        <v>30</v>
      </c>
      <c r="G17" s="1578" t="s">
        <v>33</v>
      </c>
      <c r="H17" s="1578" t="s">
        <v>36</v>
      </c>
      <c r="I17" s="1542" t="s">
        <v>42</v>
      </c>
      <c r="J17" s="1542"/>
      <c r="K17" s="1542"/>
      <c r="L17" s="1542"/>
      <c r="M17" s="1542"/>
      <c r="N17" s="1543"/>
    </row>
    <row r="18" spans="1:18" ht="34.700000000000003" customHeight="1" x14ac:dyDescent="0.25">
      <c r="A18" s="1582"/>
      <c r="B18" s="1542"/>
      <c r="C18" s="1576"/>
      <c r="D18" s="1586"/>
      <c r="E18" s="1577"/>
      <c r="F18" s="1587"/>
      <c r="G18" s="1579"/>
      <c r="H18" s="1579"/>
      <c r="I18" s="1542" t="s">
        <v>43</v>
      </c>
      <c r="J18" s="1542"/>
      <c r="K18" s="1542"/>
      <c r="L18" s="1542"/>
      <c r="M18" s="1542"/>
      <c r="N18" s="103" t="s">
        <v>44</v>
      </c>
    </row>
    <row r="19" spans="1:18" ht="15.75" x14ac:dyDescent="0.25">
      <c r="A19" s="101">
        <v>1</v>
      </c>
      <c r="B19" s="73">
        <v>2</v>
      </c>
      <c r="C19" s="1555">
        <v>3</v>
      </c>
      <c r="D19" s="1560"/>
      <c r="E19" s="1556"/>
      <c r="F19" s="73">
        <v>4</v>
      </c>
      <c r="G19" s="73">
        <v>5</v>
      </c>
      <c r="H19" s="73">
        <v>6</v>
      </c>
      <c r="I19" s="1576" t="s">
        <v>35</v>
      </c>
      <c r="J19" s="1580"/>
      <c r="K19" s="1580"/>
      <c r="L19" s="1580"/>
      <c r="M19" s="1581"/>
      <c r="N19" s="104"/>
    </row>
    <row r="20" spans="1:18" ht="75.75" customHeight="1" x14ac:dyDescent="0.25">
      <c r="A20" s="169" t="s">
        <v>9</v>
      </c>
      <c r="B20" s="74" t="s">
        <v>20</v>
      </c>
      <c r="C20" s="1643" t="s">
        <v>215</v>
      </c>
      <c r="D20" s="1644"/>
      <c r="E20" s="1645"/>
      <c r="F20" s="74" t="s">
        <v>31</v>
      </c>
      <c r="G20" s="76">
        <v>12</v>
      </c>
      <c r="H20" s="76">
        <v>5</v>
      </c>
      <c r="I20" s="1801">
        <f t="shared" ref="I20:I24" si="0">H20-G20</f>
        <v>-7</v>
      </c>
      <c r="J20" s="1802"/>
      <c r="K20" s="1802"/>
      <c r="L20" s="1802"/>
      <c r="M20" s="1803"/>
      <c r="N20" s="413" t="s">
        <v>248</v>
      </c>
    </row>
    <row r="21" spans="1:18" ht="36" customHeight="1" x14ac:dyDescent="0.25">
      <c r="A21" s="765" t="s">
        <v>10</v>
      </c>
      <c r="B21" s="8" t="s">
        <v>22</v>
      </c>
      <c r="C21" s="41" t="s">
        <v>70</v>
      </c>
      <c r="D21" s="41"/>
      <c r="E21" s="41"/>
      <c r="F21" s="71" t="s">
        <v>32</v>
      </c>
      <c r="G21" s="19">
        <v>10</v>
      </c>
      <c r="H21" s="19">
        <v>0</v>
      </c>
      <c r="I21" s="1765">
        <f t="shared" si="0"/>
        <v>-10</v>
      </c>
      <c r="J21" s="1766"/>
      <c r="K21" s="1766"/>
      <c r="L21" s="1766"/>
      <c r="M21" s="1767"/>
      <c r="N21" s="341" t="s">
        <v>205</v>
      </c>
    </row>
    <row r="22" spans="1:18" ht="76.5" customHeight="1" x14ac:dyDescent="0.25">
      <c r="A22" s="782"/>
      <c r="B22" s="8" t="s">
        <v>23</v>
      </c>
      <c r="C22" s="1561" t="s">
        <v>149</v>
      </c>
      <c r="D22" s="1562"/>
      <c r="E22" s="1563"/>
      <c r="F22" s="1" t="s">
        <v>32</v>
      </c>
      <c r="G22" s="69">
        <v>30</v>
      </c>
      <c r="H22" s="69">
        <v>9</v>
      </c>
      <c r="I22" s="1765">
        <f t="shared" si="0"/>
        <v>-21</v>
      </c>
      <c r="J22" s="1766"/>
      <c r="K22" s="1766"/>
      <c r="L22" s="1766"/>
      <c r="M22" s="1767"/>
      <c r="N22" s="341" t="s">
        <v>374</v>
      </c>
    </row>
    <row r="23" spans="1:18" ht="36" customHeight="1" x14ac:dyDescent="0.25">
      <c r="A23" s="782"/>
      <c r="B23" s="8" t="s">
        <v>24</v>
      </c>
      <c r="C23" s="1561" t="s">
        <v>139</v>
      </c>
      <c r="D23" s="1562"/>
      <c r="E23" s="1563"/>
      <c r="F23" s="1" t="s">
        <v>32</v>
      </c>
      <c r="G23" s="69">
        <v>70000</v>
      </c>
      <c r="H23" s="69">
        <v>0</v>
      </c>
      <c r="I23" s="1765">
        <f t="shared" si="0"/>
        <v>-70000</v>
      </c>
      <c r="J23" s="1766"/>
      <c r="K23" s="1766"/>
      <c r="L23" s="1766"/>
      <c r="M23" s="1767"/>
      <c r="N23" s="341" t="s">
        <v>379</v>
      </c>
    </row>
    <row r="24" spans="1:18" ht="39.75" customHeight="1" x14ac:dyDescent="0.25">
      <c r="A24" s="783"/>
      <c r="B24" s="8" t="s">
        <v>25</v>
      </c>
      <c r="C24" s="1561" t="s">
        <v>245</v>
      </c>
      <c r="D24" s="1562"/>
      <c r="E24" s="1563"/>
      <c r="F24" s="1" t="s">
        <v>32</v>
      </c>
      <c r="G24" s="69">
        <v>3</v>
      </c>
      <c r="H24" s="69">
        <v>0</v>
      </c>
      <c r="I24" s="1765">
        <f t="shared" si="0"/>
        <v>-3</v>
      </c>
      <c r="J24" s="1766"/>
      <c r="K24" s="1766"/>
      <c r="L24" s="1766"/>
      <c r="M24" s="1767"/>
      <c r="N24" s="341" t="s">
        <v>375</v>
      </c>
    </row>
    <row r="25" spans="1:18" ht="53.25" customHeight="1" thickBot="1" x14ac:dyDescent="0.3">
      <c r="A25" s="109" t="s">
        <v>39</v>
      </c>
      <c r="B25" s="151" t="s">
        <v>26</v>
      </c>
      <c r="C25" s="1699" t="s">
        <v>150</v>
      </c>
      <c r="D25" s="1760"/>
      <c r="E25" s="1700"/>
      <c r="F25" s="149" t="s">
        <v>105</v>
      </c>
      <c r="G25" s="414">
        <v>5000</v>
      </c>
      <c r="H25" s="415">
        <v>0</v>
      </c>
      <c r="I25" s="1676">
        <f t="shared" ref="I25" si="1">H25-G25</f>
        <v>-5000</v>
      </c>
      <c r="J25" s="1761"/>
      <c r="K25" s="1761"/>
      <c r="L25" s="1761"/>
      <c r="M25" s="1762"/>
      <c r="N25" s="416" t="s">
        <v>376</v>
      </c>
    </row>
    <row r="26" spans="1:18" ht="21" customHeight="1" thickBot="1" x14ac:dyDescent="0.3">
      <c r="A26" s="1763"/>
      <c r="B26" s="1764"/>
      <c r="C26" s="1764"/>
      <c r="D26" s="1764"/>
      <c r="E26" s="1764"/>
      <c r="F26" s="1764"/>
      <c r="G26" s="1764"/>
      <c r="H26" s="1764"/>
      <c r="I26" s="1764"/>
      <c r="J26" s="1764"/>
      <c r="K26" s="1764"/>
      <c r="L26" s="1764"/>
      <c r="M26" s="1764"/>
      <c r="N26" s="1764"/>
      <c r="O26" s="1764"/>
      <c r="P26" s="1764"/>
    </row>
    <row r="27" spans="1:18" ht="33.950000000000003" customHeight="1" x14ac:dyDescent="0.25">
      <c r="A27" s="1588" t="s">
        <v>50</v>
      </c>
      <c r="B27" s="1589"/>
      <c r="C27" s="1589"/>
      <c r="D27" s="1589"/>
      <c r="E27" s="1589"/>
      <c r="F27" s="1589"/>
      <c r="G27" s="1589"/>
      <c r="H27" s="1589"/>
      <c r="I27" s="1589"/>
      <c r="J27" s="1589"/>
      <c r="K27" s="1589"/>
      <c r="L27" s="1589"/>
      <c r="M27" s="1589"/>
      <c r="N27" s="1590"/>
      <c r="R27" s="96"/>
    </row>
    <row r="28" spans="1:18" ht="15.75" customHeight="1" x14ac:dyDescent="0.25">
      <c r="A28" s="755" t="s">
        <v>12</v>
      </c>
      <c r="B28" s="756"/>
      <c r="C28" s="757"/>
      <c r="D28" s="1555" t="s">
        <v>19</v>
      </c>
      <c r="E28" s="1560"/>
      <c r="F28" s="1560"/>
      <c r="G28" s="1556"/>
      <c r="H28" s="1574" t="s">
        <v>33</v>
      </c>
      <c r="I28" s="1575"/>
      <c r="J28" s="1574" t="s">
        <v>51</v>
      </c>
      <c r="K28" s="1575"/>
      <c r="L28" s="1574" t="s">
        <v>36</v>
      </c>
      <c r="M28" s="1705"/>
      <c r="N28" s="1799"/>
    </row>
    <row r="29" spans="1:18" ht="15.75" x14ac:dyDescent="0.25">
      <c r="A29" s="758"/>
      <c r="B29" s="759"/>
      <c r="C29" s="760"/>
      <c r="D29" s="1555" t="s">
        <v>28</v>
      </c>
      <c r="E29" s="1556"/>
      <c r="F29" s="1555" t="s">
        <v>41</v>
      </c>
      <c r="G29" s="1556"/>
      <c r="H29" s="1576"/>
      <c r="I29" s="1577"/>
      <c r="J29" s="1576"/>
      <c r="K29" s="1577"/>
      <c r="L29" s="1576"/>
      <c r="M29" s="1586"/>
      <c r="N29" s="1800"/>
    </row>
    <row r="30" spans="1:18" ht="15.75" x14ac:dyDescent="0.25">
      <c r="A30" s="1557">
        <v>1</v>
      </c>
      <c r="B30" s="1558"/>
      <c r="C30" s="1559"/>
      <c r="D30" s="1555">
        <v>2</v>
      </c>
      <c r="E30" s="1556"/>
      <c r="F30" s="1555">
        <v>3</v>
      </c>
      <c r="G30" s="1556"/>
      <c r="H30" s="1555">
        <v>4</v>
      </c>
      <c r="I30" s="1556"/>
      <c r="J30" s="1555">
        <v>5</v>
      </c>
      <c r="K30" s="1556"/>
      <c r="L30" s="1555">
        <v>6</v>
      </c>
      <c r="M30" s="1560"/>
      <c r="N30" s="1798"/>
    </row>
    <row r="31" spans="1:18" ht="27.75" customHeight="1" x14ac:dyDescent="0.25">
      <c r="A31" s="1693" t="s">
        <v>100</v>
      </c>
      <c r="B31" s="1694"/>
      <c r="C31" s="1695"/>
      <c r="D31" s="1637" t="s">
        <v>64</v>
      </c>
      <c r="E31" s="1638"/>
      <c r="F31" s="1639"/>
      <c r="G31" s="1640"/>
      <c r="H31" s="1547">
        <v>24000</v>
      </c>
      <c r="I31" s="1548"/>
      <c r="J31" s="1777">
        <f>J32+J33</f>
        <v>56154.5</v>
      </c>
      <c r="K31" s="1778"/>
      <c r="L31" s="1779">
        <f>L32+L33</f>
        <v>20261.87</v>
      </c>
      <c r="M31" s="1780"/>
      <c r="N31" s="1781"/>
    </row>
    <row r="32" spans="1:18" ht="25.5" customHeight="1" x14ac:dyDescent="0.25">
      <c r="A32" s="1782" t="s">
        <v>71</v>
      </c>
      <c r="B32" s="1783"/>
      <c r="C32" s="1784"/>
      <c r="D32" s="1785"/>
      <c r="E32" s="1786"/>
      <c r="F32" s="1785">
        <v>26</v>
      </c>
      <c r="G32" s="1786"/>
      <c r="H32" s="1525">
        <v>24000</v>
      </c>
      <c r="I32" s="1526"/>
      <c r="J32" s="1790">
        <v>11381</v>
      </c>
      <c r="K32" s="1791"/>
      <c r="L32" s="1671">
        <v>0</v>
      </c>
      <c r="M32" s="1672"/>
      <c r="N32" s="1673"/>
    </row>
    <row r="33" spans="1:14" ht="37.5" customHeight="1" thickBot="1" x14ac:dyDescent="0.3">
      <c r="A33" s="1787" t="s">
        <v>211</v>
      </c>
      <c r="B33" s="1788"/>
      <c r="C33" s="1789"/>
      <c r="D33" s="1661"/>
      <c r="E33" s="1792"/>
      <c r="F33" s="1661" t="s">
        <v>184</v>
      </c>
      <c r="G33" s="1792"/>
      <c r="H33" s="1662">
        <v>0</v>
      </c>
      <c r="I33" s="1663"/>
      <c r="J33" s="1793">
        <v>44773.5</v>
      </c>
      <c r="K33" s="1794"/>
      <c r="L33" s="1795">
        <v>20261.87</v>
      </c>
      <c r="M33" s="1796"/>
      <c r="N33" s="1797"/>
    </row>
    <row r="34" spans="1:14" ht="26.1" customHeight="1" x14ac:dyDescent="0.25">
      <c r="A34" s="1668" t="s">
        <v>52</v>
      </c>
      <c r="B34" s="1669"/>
      <c r="C34" s="1669"/>
      <c r="D34" s="1669"/>
      <c r="E34" s="1669"/>
      <c r="F34" s="1669"/>
      <c r="G34" s="1669"/>
      <c r="H34" s="1669"/>
      <c r="I34" s="1669"/>
      <c r="J34" s="1669"/>
      <c r="K34" s="1669"/>
      <c r="L34" s="1669"/>
      <c r="M34" s="1669"/>
      <c r="N34" s="1670"/>
    </row>
    <row r="35" spans="1:14" ht="145.5" customHeight="1" x14ac:dyDescent="0.25">
      <c r="A35" s="1770" t="s">
        <v>722</v>
      </c>
      <c r="B35" s="1771"/>
      <c r="C35" s="1771"/>
      <c r="D35" s="1771"/>
      <c r="E35" s="1771"/>
      <c r="F35" s="1771"/>
      <c r="G35" s="1771"/>
      <c r="H35" s="1771"/>
      <c r="I35" s="1771"/>
      <c r="J35" s="1771"/>
      <c r="K35" s="1771"/>
      <c r="L35" s="1771"/>
      <c r="M35" s="1771"/>
      <c r="N35" s="1772"/>
    </row>
    <row r="36" spans="1:14" ht="195" customHeight="1" thickBot="1" x14ac:dyDescent="0.3">
      <c r="A36" s="1773"/>
      <c r="B36" s="1774"/>
      <c r="C36" s="1774"/>
      <c r="D36" s="1774"/>
      <c r="E36" s="1774"/>
      <c r="F36" s="1774"/>
      <c r="G36" s="1774"/>
      <c r="H36" s="1774"/>
      <c r="I36" s="1774"/>
      <c r="J36" s="1774"/>
      <c r="K36" s="1774"/>
      <c r="L36" s="1774"/>
      <c r="M36" s="1774"/>
      <c r="N36" s="1775"/>
    </row>
    <row r="37" spans="1:14" ht="15.75" x14ac:dyDescent="0.25">
      <c r="A37" s="4"/>
      <c r="B37" s="4"/>
      <c r="C37" s="4"/>
      <c r="D37" s="4"/>
      <c r="E37" s="5"/>
      <c r="F37" s="5"/>
      <c r="G37" s="5"/>
      <c r="H37" s="5"/>
      <c r="I37" s="5"/>
      <c r="J37" s="5"/>
      <c r="K37" s="5"/>
      <c r="L37" s="9"/>
      <c r="M37" s="3"/>
    </row>
    <row r="38" spans="1:14" ht="15.75" x14ac:dyDescent="0.25">
      <c r="A38" s="33" t="s">
        <v>14</v>
      </c>
      <c r="B38" s="33"/>
      <c r="C38" s="33"/>
      <c r="D38" s="33"/>
      <c r="E38" s="34"/>
      <c r="F38" s="34"/>
      <c r="G38" s="34"/>
      <c r="H38" s="1776" t="s">
        <v>53</v>
      </c>
      <c r="I38" s="1776"/>
      <c r="J38" s="1776"/>
      <c r="K38" s="1776"/>
      <c r="L38" s="1776"/>
      <c r="M38" s="1776"/>
    </row>
    <row r="39" spans="1:14" ht="15.75" x14ac:dyDescent="0.25">
      <c r="A39" s="35"/>
      <c r="B39" s="35"/>
      <c r="C39" s="35"/>
      <c r="D39" s="35"/>
      <c r="E39" s="1768" t="s">
        <v>29</v>
      </c>
      <c r="F39" s="1768"/>
      <c r="G39" s="1768"/>
      <c r="H39" s="1769" t="s">
        <v>34</v>
      </c>
      <c r="I39" s="1769"/>
      <c r="J39" s="1769"/>
      <c r="K39" s="1769"/>
      <c r="L39" s="1769"/>
      <c r="M39" s="1769"/>
    </row>
    <row r="40" spans="1:14" ht="15.75" x14ac:dyDescent="0.25">
      <c r="A40" s="33" t="s">
        <v>15</v>
      </c>
      <c r="B40" s="33"/>
      <c r="C40" s="33"/>
      <c r="D40" s="33"/>
      <c r="E40" s="34"/>
      <c r="F40" s="34"/>
      <c r="G40" s="34"/>
      <c r="H40" s="707" t="s">
        <v>53</v>
      </c>
      <c r="I40" s="707"/>
      <c r="J40" s="707"/>
      <c r="K40" s="707"/>
      <c r="L40" s="707"/>
      <c r="M40" s="707"/>
    </row>
    <row r="41" spans="1:14" ht="15.75" x14ac:dyDescent="0.25">
      <c r="A41" s="5"/>
      <c r="B41" s="5"/>
      <c r="C41" s="5"/>
      <c r="D41" s="5"/>
      <c r="E41" s="1768" t="s">
        <v>29</v>
      </c>
      <c r="F41" s="1768"/>
      <c r="G41" s="1768"/>
      <c r="H41" s="1769" t="s">
        <v>34</v>
      </c>
      <c r="I41" s="1769"/>
      <c r="J41" s="1769"/>
      <c r="K41" s="1769"/>
      <c r="L41" s="1769"/>
      <c r="M41" s="1769"/>
    </row>
    <row r="42" spans="1:14" ht="15.75" x14ac:dyDescent="0.25">
      <c r="A42" s="5" t="s">
        <v>16</v>
      </c>
      <c r="B42" s="5"/>
      <c r="C42" s="5"/>
      <c r="D42" s="5"/>
      <c r="E42" s="34"/>
      <c r="F42" s="34"/>
      <c r="G42" s="34"/>
      <c r="H42" s="707" t="s">
        <v>53</v>
      </c>
      <c r="I42" s="707"/>
      <c r="J42" s="707"/>
      <c r="K42" s="707"/>
      <c r="L42" s="707"/>
      <c r="M42" s="707"/>
    </row>
    <row r="43" spans="1:14" ht="15.75" x14ac:dyDescent="0.25">
      <c r="A43" s="5"/>
      <c r="B43" s="5"/>
      <c r="C43" s="5"/>
      <c r="D43" s="5"/>
      <c r="E43" s="1768" t="s">
        <v>29</v>
      </c>
      <c r="F43" s="1768"/>
      <c r="G43" s="1768"/>
      <c r="H43" s="1769" t="s">
        <v>34</v>
      </c>
      <c r="I43" s="1769"/>
      <c r="J43" s="1769"/>
      <c r="K43" s="1769"/>
      <c r="L43" s="1769"/>
      <c r="M43" s="1769"/>
    </row>
    <row r="44" spans="1:14" ht="15.75" x14ac:dyDescent="0.25">
      <c r="A44" s="6" t="s">
        <v>17</v>
      </c>
      <c r="B44" s="4" t="s">
        <v>27</v>
      </c>
      <c r="C44" s="5"/>
      <c r="D44" s="5"/>
      <c r="E44" s="5"/>
      <c r="F44" s="5"/>
      <c r="G44" s="5"/>
      <c r="H44" s="5"/>
      <c r="I44" s="5"/>
      <c r="J44" s="5"/>
      <c r="K44" s="5"/>
      <c r="L44" s="9"/>
      <c r="M44" s="3"/>
    </row>
    <row r="45" spans="1:14" ht="15.75" x14ac:dyDescent="0.25">
      <c r="A45" s="5" t="s">
        <v>18</v>
      </c>
      <c r="B45" s="5"/>
      <c r="C45" s="5"/>
      <c r="D45" s="5"/>
      <c r="E45" s="5"/>
      <c r="F45" s="5"/>
      <c r="G45" s="5"/>
      <c r="H45" s="5"/>
      <c r="I45" s="5"/>
      <c r="J45" s="5"/>
      <c r="K45" s="5"/>
      <c r="L45" s="10"/>
      <c r="M45" s="3"/>
    </row>
  </sheetData>
  <mergeCells count="92">
    <mergeCell ref="C13:N13"/>
    <mergeCell ref="A14:B14"/>
    <mergeCell ref="A9:C9"/>
    <mergeCell ref="D9:L9"/>
    <mergeCell ref="M9:N9"/>
    <mergeCell ref="A11:N11"/>
    <mergeCell ref="A12:B12"/>
    <mergeCell ref="C12:N12"/>
    <mergeCell ref="C14:N14"/>
    <mergeCell ref="A15:N15"/>
    <mergeCell ref="A6:C6"/>
    <mergeCell ref="D6:L6"/>
    <mergeCell ref="M6:N6"/>
    <mergeCell ref="A3:N3"/>
    <mergeCell ref="A4:N4"/>
    <mergeCell ref="A5:C5"/>
    <mergeCell ref="D5:L5"/>
    <mergeCell ref="M5:N5"/>
    <mergeCell ref="A7:C7"/>
    <mergeCell ref="D7:L7"/>
    <mergeCell ref="M7:N7"/>
    <mergeCell ref="A8:C8"/>
    <mergeCell ref="D8:L8"/>
    <mergeCell ref="M8:N8"/>
    <mergeCell ref="A13:B13"/>
    <mergeCell ref="I17:N17"/>
    <mergeCell ref="I18:M18"/>
    <mergeCell ref="C19:E19"/>
    <mergeCell ref="I19:M19"/>
    <mergeCell ref="A16:N16"/>
    <mergeCell ref="H17:H18"/>
    <mergeCell ref="A17:A18"/>
    <mergeCell ref="B17:B18"/>
    <mergeCell ref="C17:E18"/>
    <mergeCell ref="F17:F18"/>
    <mergeCell ref="G17:G18"/>
    <mergeCell ref="I20:M20"/>
    <mergeCell ref="C22:E22"/>
    <mergeCell ref="I21:M21"/>
    <mergeCell ref="I22:M22"/>
    <mergeCell ref="C20:E20"/>
    <mergeCell ref="A27:N27"/>
    <mergeCell ref="A28:C29"/>
    <mergeCell ref="D28:G28"/>
    <mergeCell ref="H28:I29"/>
    <mergeCell ref="J28:K29"/>
    <mergeCell ref="L28:N29"/>
    <mergeCell ref="D29:E29"/>
    <mergeCell ref="F29:G29"/>
    <mergeCell ref="L30:N30"/>
    <mergeCell ref="A30:C30"/>
    <mergeCell ref="D30:E30"/>
    <mergeCell ref="F30:G30"/>
    <mergeCell ref="H30:I30"/>
    <mergeCell ref="J30:K30"/>
    <mergeCell ref="H42:M42"/>
    <mergeCell ref="E43:G43"/>
    <mergeCell ref="H43:M43"/>
    <mergeCell ref="H40:M40"/>
    <mergeCell ref="F32:G32"/>
    <mergeCell ref="H32:I32"/>
    <mergeCell ref="J32:K32"/>
    <mergeCell ref="L32:N32"/>
    <mergeCell ref="E39:G39"/>
    <mergeCell ref="F33:G33"/>
    <mergeCell ref="J33:K33"/>
    <mergeCell ref="L33:N33"/>
    <mergeCell ref="H39:M39"/>
    <mergeCell ref="D33:E33"/>
    <mergeCell ref="H33:I33"/>
    <mergeCell ref="A34:N34"/>
    <mergeCell ref="C23:E23"/>
    <mergeCell ref="I23:M23"/>
    <mergeCell ref="A21:A24"/>
    <mergeCell ref="E41:G41"/>
    <mergeCell ref="H41:M41"/>
    <mergeCell ref="D31:E31"/>
    <mergeCell ref="H31:I31"/>
    <mergeCell ref="A35:N36"/>
    <mergeCell ref="H38:M38"/>
    <mergeCell ref="A31:C31"/>
    <mergeCell ref="F31:G31"/>
    <mergeCell ref="J31:K31"/>
    <mergeCell ref="L31:N31"/>
    <mergeCell ref="A32:C32"/>
    <mergeCell ref="D32:E32"/>
    <mergeCell ref="A33:C33"/>
    <mergeCell ref="C25:E25"/>
    <mergeCell ref="I25:M25"/>
    <mergeCell ref="A26:P26"/>
    <mergeCell ref="C24:E24"/>
    <mergeCell ref="I24:M24"/>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N55"/>
  <sheetViews>
    <sheetView zoomScaleNormal="100" workbookViewId="0">
      <selection activeCell="I48" sqref="I48"/>
    </sheetView>
  </sheetViews>
  <sheetFormatPr defaultColWidth="9.140625" defaultRowHeight="15.75" x14ac:dyDescent="0.25"/>
  <cols>
    <col min="1" max="1" width="10.42578125" style="16" customWidth="1"/>
    <col min="2" max="2" width="11.28515625" style="16" customWidth="1"/>
    <col min="3" max="3" width="33.140625" style="16" customWidth="1"/>
    <col min="4" max="4" width="22.85546875" style="16" customWidth="1"/>
    <col min="5" max="5" width="11.5703125" style="16" customWidth="1"/>
    <col min="6" max="6" width="10.5703125" style="16" customWidth="1"/>
    <col min="7" max="7" width="15.42578125" style="16" customWidth="1"/>
    <col min="8" max="8" width="20.42578125" style="16" customWidth="1"/>
    <col min="9" max="9" width="64" style="16" customWidth="1"/>
    <col min="10" max="16384" width="9.140625" style="16"/>
  </cols>
  <sheetData>
    <row r="1" spans="1:9" x14ac:dyDescent="0.25">
      <c r="A1" s="81"/>
      <c r="B1" s="81"/>
      <c r="C1" s="81"/>
      <c r="D1" s="81"/>
      <c r="E1" s="81"/>
      <c r="F1" s="81"/>
      <c r="G1" s="81"/>
      <c r="H1" s="81"/>
      <c r="I1" s="171" t="s">
        <v>37</v>
      </c>
    </row>
    <row r="2" spans="1:9" ht="16.5" thickBot="1" x14ac:dyDescent="0.3">
      <c r="A2" s="81"/>
      <c r="B2" s="81"/>
      <c r="C2" s="81"/>
      <c r="D2" s="81"/>
      <c r="E2" s="81"/>
      <c r="F2" s="81"/>
      <c r="G2" s="81"/>
      <c r="H2" s="81"/>
      <c r="I2" s="171" t="s">
        <v>38</v>
      </c>
    </row>
    <row r="3" spans="1:9" x14ac:dyDescent="0.25">
      <c r="A3" s="844" t="s">
        <v>236</v>
      </c>
      <c r="B3" s="845"/>
      <c r="C3" s="845"/>
      <c r="D3" s="845"/>
      <c r="E3" s="845"/>
      <c r="F3" s="845"/>
      <c r="G3" s="845"/>
      <c r="H3" s="845"/>
      <c r="I3" s="846"/>
    </row>
    <row r="4" spans="1:9" x14ac:dyDescent="0.25">
      <c r="A4" s="1682" t="s">
        <v>190</v>
      </c>
      <c r="B4" s="1826"/>
      <c r="C4" s="1826"/>
      <c r="D4" s="1826"/>
      <c r="E4" s="1826"/>
      <c r="F4" s="1826"/>
      <c r="G4" s="1826"/>
      <c r="H4" s="1826"/>
      <c r="I4" s="1827"/>
    </row>
    <row r="5" spans="1:9" x14ac:dyDescent="0.25">
      <c r="A5" s="1607" t="s">
        <v>0</v>
      </c>
      <c r="B5" s="886"/>
      <c r="C5" s="886"/>
      <c r="D5" s="1017" t="s">
        <v>40</v>
      </c>
      <c r="E5" s="1017"/>
      <c r="F5" s="1017"/>
      <c r="G5" s="1017"/>
      <c r="H5" s="1017"/>
      <c r="I5" s="99" t="s">
        <v>46</v>
      </c>
    </row>
    <row r="6" spans="1:9" x14ac:dyDescent="0.25">
      <c r="A6" s="1607" t="s">
        <v>1</v>
      </c>
      <c r="B6" s="886"/>
      <c r="C6" s="886"/>
      <c r="D6" s="1017" t="s">
        <v>124</v>
      </c>
      <c r="E6" s="1017"/>
      <c r="F6" s="1017"/>
      <c r="G6" s="1017"/>
      <c r="H6" s="1017"/>
      <c r="I6" s="99" t="s">
        <v>65</v>
      </c>
    </row>
    <row r="7" spans="1:9" ht="15.75" customHeight="1" x14ac:dyDescent="0.25">
      <c r="A7" s="1607" t="s">
        <v>2</v>
      </c>
      <c r="B7" s="886"/>
      <c r="C7" s="886"/>
      <c r="D7" s="883" t="s">
        <v>94</v>
      </c>
      <c r="E7" s="1017"/>
      <c r="F7" s="1017"/>
      <c r="G7" s="1017"/>
      <c r="H7" s="884"/>
      <c r="I7" s="99" t="s">
        <v>225</v>
      </c>
    </row>
    <row r="8" spans="1:9" ht="15.75" customHeight="1" x14ac:dyDescent="0.25">
      <c r="A8" s="1607" t="s">
        <v>3</v>
      </c>
      <c r="B8" s="886"/>
      <c r="C8" s="886"/>
      <c r="D8" s="883" t="s">
        <v>128</v>
      </c>
      <c r="E8" s="1017"/>
      <c r="F8" s="1017"/>
      <c r="G8" s="1017"/>
      <c r="H8" s="884"/>
      <c r="I8" s="99" t="s">
        <v>74</v>
      </c>
    </row>
    <row r="9" spans="1:9" ht="15.75" customHeight="1" thickBot="1" x14ac:dyDescent="0.3">
      <c r="A9" s="1591" t="s">
        <v>4</v>
      </c>
      <c r="B9" s="1592"/>
      <c r="C9" s="1592"/>
      <c r="D9" s="1003" t="s">
        <v>128</v>
      </c>
      <c r="E9" s="1004"/>
      <c r="F9" s="1004"/>
      <c r="G9" s="1004"/>
      <c r="H9" s="1005"/>
      <c r="I9" s="100" t="s">
        <v>47</v>
      </c>
    </row>
    <row r="10" spans="1:9" ht="16.5" thickBot="1" x14ac:dyDescent="0.3">
      <c r="A10" s="80"/>
      <c r="B10" s="80"/>
      <c r="C10" s="80"/>
      <c r="D10" s="80"/>
      <c r="E10" s="80"/>
      <c r="F10" s="80"/>
      <c r="G10" s="80"/>
      <c r="H10" s="80"/>
      <c r="I10" s="81"/>
    </row>
    <row r="11" spans="1:9" x14ac:dyDescent="0.25">
      <c r="A11" s="1588" t="s">
        <v>48</v>
      </c>
      <c r="B11" s="1589"/>
      <c r="C11" s="1589"/>
      <c r="D11" s="1589"/>
      <c r="E11" s="1589"/>
      <c r="F11" s="1589"/>
      <c r="G11" s="1589"/>
      <c r="H11" s="1589"/>
      <c r="I11" s="1590"/>
    </row>
    <row r="12" spans="1:9" ht="33.75" customHeight="1" x14ac:dyDescent="0.25">
      <c r="A12" s="1595" t="s">
        <v>5</v>
      </c>
      <c r="B12" s="1596"/>
      <c r="C12" s="883" t="s">
        <v>216</v>
      </c>
      <c r="D12" s="1017"/>
      <c r="E12" s="1017"/>
      <c r="F12" s="1017"/>
      <c r="G12" s="1017"/>
      <c r="H12" s="1017"/>
      <c r="I12" s="1824"/>
    </row>
    <row r="13" spans="1:9" ht="59.25" customHeight="1" x14ac:dyDescent="0.25">
      <c r="A13" s="1034" t="s">
        <v>6</v>
      </c>
      <c r="B13" s="1035"/>
      <c r="C13" s="1490" t="s">
        <v>318</v>
      </c>
      <c r="D13" s="913"/>
      <c r="E13" s="913"/>
      <c r="F13" s="913"/>
      <c r="G13" s="913"/>
      <c r="H13" s="913"/>
      <c r="I13" s="1825"/>
    </row>
    <row r="14" spans="1:9" ht="36" customHeight="1" thickBot="1" x14ac:dyDescent="0.3">
      <c r="A14" s="1602" t="s">
        <v>7</v>
      </c>
      <c r="B14" s="1603"/>
      <c r="C14" s="1003" t="s">
        <v>319</v>
      </c>
      <c r="D14" s="1004"/>
      <c r="E14" s="1004"/>
      <c r="F14" s="1004"/>
      <c r="G14" s="1004"/>
      <c r="H14" s="1004"/>
      <c r="I14" s="1823"/>
    </row>
    <row r="15" spans="1:9" ht="16.5" thickBot="1" x14ac:dyDescent="0.3">
      <c r="A15" s="1711"/>
      <c r="B15" s="1711"/>
      <c r="C15" s="1711"/>
      <c r="D15" s="1711"/>
      <c r="E15" s="1711"/>
      <c r="F15" s="1711"/>
      <c r="G15" s="1711"/>
      <c r="H15" s="1711"/>
      <c r="I15" s="81"/>
    </row>
    <row r="16" spans="1:9" x14ac:dyDescent="0.25">
      <c r="A16" s="1588" t="s">
        <v>49</v>
      </c>
      <c r="B16" s="1589"/>
      <c r="C16" s="1589"/>
      <c r="D16" s="1589"/>
      <c r="E16" s="1589"/>
      <c r="F16" s="1589"/>
      <c r="G16" s="1589"/>
      <c r="H16" s="1589"/>
      <c r="I16" s="1590"/>
    </row>
    <row r="17" spans="1:14" x14ac:dyDescent="0.25">
      <c r="A17" s="1736" t="s">
        <v>56</v>
      </c>
      <c r="B17" s="82" t="s">
        <v>57</v>
      </c>
      <c r="C17" s="999" t="s">
        <v>58</v>
      </c>
      <c r="D17" s="999"/>
      <c r="E17" s="999" t="s">
        <v>59</v>
      </c>
      <c r="F17" s="1714" t="s">
        <v>33</v>
      </c>
      <c r="G17" s="1714" t="s">
        <v>36</v>
      </c>
      <c r="H17" s="1542" t="s">
        <v>42</v>
      </c>
      <c r="I17" s="1543"/>
    </row>
    <row r="18" spans="1:14" x14ac:dyDescent="0.25">
      <c r="A18" s="1737"/>
      <c r="B18" s="83"/>
      <c r="C18" s="999"/>
      <c r="D18" s="999"/>
      <c r="E18" s="999"/>
      <c r="F18" s="1715"/>
      <c r="G18" s="1715"/>
      <c r="H18" s="73" t="s">
        <v>43</v>
      </c>
      <c r="I18" s="103" t="s">
        <v>44</v>
      </c>
    </row>
    <row r="19" spans="1:14" x14ac:dyDescent="0.25">
      <c r="A19" s="107">
        <v>1</v>
      </c>
      <c r="B19" s="72">
        <v>2</v>
      </c>
      <c r="C19" s="1723">
        <v>3</v>
      </c>
      <c r="D19" s="1559"/>
      <c r="E19" s="72">
        <v>4</v>
      </c>
      <c r="F19" s="72">
        <v>5</v>
      </c>
      <c r="G19" s="72">
        <v>6</v>
      </c>
      <c r="H19" s="72" t="s">
        <v>35</v>
      </c>
      <c r="I19" s="108"/>
    </row>
    <row r="20" spans="1:14" ht="36.75" customHeight="1" x14ac:dyDescent="0.25">
      <c r="A20" s="782" t="s">
        <v>9</v>
      </c>
      <c r="B20" s="74" t="s">
        <v>20</v>
      </c>
      <c r="C20" s="883" t="s">
        <v>148</v>
      </c>
      <c r="D20" s="884"/>
      <c r="E20" s="74" t="s">
        <v>32</v>
      </c>
      <c r="F20" s="71">
        <v>200</v>
      </c>
      <c r="G20" s="74">
        <v>53</v>
      </c>
      <c r="H20" s="74">
        <f t="shared" ref="H20:H25" si="0">G20-F20</f>
        <v>-147</v>
      </c>
      <c r="I20" s="154" t="s">
        <v>205</v>
      </c>
    </row>
    <row r="21" spans="1:14" ht="46.5" customHeight="1" x14ac:dyDescent="0.25">
      <c r="A21" s="782"/>
      <c r="B21" s="74" t="s">
        <v>21</v>
      </c>
      <c r="C21" s="1643" t="s">
        <v>95</v>
      </c>
      <c r="D21" s="1645"/>
      <c r="E21" s="31" t="s">
        <v>32</v>
      </c>
      <c r="F21" s="175">
        <v>350000</v>
      </c>
      <c r="G21" s="268">
        <v>85605</v>
      </c>
      <c r="H21" s="76">
        <f t="shared" si="0"/>
        <v>-264395</v>
      </c>
      <c r="I21" s="269" t="s">
        <v>252</v>
      </c>
    </row>
    <row r="22" spans="1:14" ht="49.5" customHeight="1" x14ac:dyDescent="0.25">
      <c r="A22" s="933" t="s">
        <v>10</v>
      </c>
      <c r="B22" s="36" t="s">
        <v>22</v>
      </c>
      <c r="C22" s="1690" t="s">
        <v>106</v>
      </c>
      <c r="D22" s="1698"/>
      <c r="E22" s="175" t="s">
        <v>32</v>
      </c>
      <c r="F22" s="203">
        <v>20</v>
      </c>
      <c r="G22" s="8">
        <v>3</v>
      </c>
      <c r="H22" s="19">
        <f t="shared" si="0"/>
        <v>-17</v>
      </c>
      <c r="I22" s="108" t="s">
        <v>252</v>
      </c>
    </row>
    <row r="23" spans="1:14" ht="43.5" customHeight="1" x14ac:dyDescent="0.25">
      <c r="A23" s="933"/>
      <c r="B23" s="36" t="s">
        <v>23</v>
      </c>
      <c r="C23" s="883" t="s">
        <v>250</v>
      </c>
      <c r="D23" s="884"/>
      <c r="E23" s="209" t="s">
        <v>32</v>
      </c>
      <c r="F23" s="203">
        <v>50</v>
      </c>
      <c r="G23" s="8">
        <v>8</v>
      </c>
      <c r="H23" s="19">
        <f t="shared" si="0"/>
        <v>-42</v>
      </c>
      <c r="I23" s="108" t="s">
        <v>252</v>
      </c>
    </row>
    <row r="24" spans="1:14" ht="48.75" customHeight="1" x14ac:dyDescent="0.25">
      <c r="A24" s="933"/>
      <c r="B24" s="36" t="s">
        <v>24</v>
      </c>
      <c r="C24" s="883" t="s">
        <v>249</v>
      </c>
      <c r="D24" s="884"/>
      <c r="E24" s="175" t="s">
        <v>32</v>
      </c>
      <c r="F24" s="203">
        <v>40</v>
      </c>
      <c r="G24" s="8">
        <v>11</v>
      </c>
      <c r="H24" s="19">
        <f t="shared" si="0"/>
        <v>-29</v>
      </c>
      <c r="I24" s="108" t="s">
        <v>252</v>
      </c>
    </row>
    <row r="25" spans="1:14" ht="82.5" customHeight="1" thickBot="1" x14ac:dyDescent="0.3">
      <c r="A25" s="109" t="s">
        <v>11</v>
      </c>
      <c r="B25" s="148" t="s">
        <v>26</v>
      </c>
      <c r="C25" s="1003" t="s">
        <v>118</v>
      </c>
      <c r="D25" s="1005"/>
      <c r="E25" s="111" t="s">
        <v>115</v>
      </c>
      <c r="F25" s="158">
        <v>3000</v>
      </c>
      <c r="G25" s="150">
        <v>0</v>
      </c>
      <c r="H25" s="155">
        <f t="shared" si="0"/>
        <v>-3000</v>
      </c>
      <c r="I25" s="112" t="s">
        <v>252</v>
      </c>
    </row>
    <row r="26" spans="1:14" ht="16.5" thickBot="1" x14ac:dyDescent="0.3">
      <c r="A26" s="84"/>
      <c r="B26" s="37"/>
      <c r="C26" s="75"/>
      <c r="D26" s="75"/>
      <c r="E26" s="75"/>
      <c r="F26" s="75"/>
      <c r="G26" s="75"/>
      <c r="H26" s="75"/>
      <c r="I26" s="81"/>
    </row>
    <row r="27" spans="1:14" x14ac:dyDescent="0.25">
      <c r="A27" s="1668" t="s">
        <v>62</v>
      </c>
      <c r="B27" s="1669"/>
      <c r="C27" s="1669"/>
      <c r="D27" s="1669"/>
      <c r="E27" s="1669"/>
      <c r="F27" s="1669"/>
      <c r="G27" s="1669"/>
      <c r="H27" s="1669"/>
      <c r="I27" s="1670"/>
      <c r="J27" s="20"/>
      <c r="K27" s="20"/>
      <c r="L27" s="20"/>
      <c r="M27" s="20"/>
      <c r="N27" s="20"/>
    </row>
    <row r="28" spans="1:14" x14ac:dyDescent="0.25">
      <c r="A28" s="755" t="s">
        <v>12</v>
      </c>
      <c r="B28" s="756"/>
      <c r="C28" s="757"/>
      <c r="D28" s="1723" t="s">
        <v>19</v>
      </c>
      <c r="E28" s="1558"/>
      <c r="F28" s="1559"/>
      <c r="G28" s="947" t="s">
        <v>33</v>
      </c>
      <c r="H28" s="947" t="s">
        <v>45</v>
      </c>
      <c r="I28" s="1755" t="s">
        <v>61</v>
      </c>
    </row>
    <row r="29" spans="1:14" x14ac:dyDescent="0.25">
      <c r="A29" s="758"/>
      <c r="B29" s="759"/>
      <c r="C29" s="760"/>
      <c r="D29" s="72" t="s">
        <v>28</v>
      </c>
      <c r="E29" s="1723" t="s">
        <v>41</v>
      </c>
      <c r="F29" s="1559"/>
      <c r="G29" s="948"/>
      <c r="H29" s="948"/>
      <c r="I29" s="1756"/>
    </row>
    <row r="30" spans="1:14" x14ac:dyDescent="0.25">
      <c r="A30" s="1742">
        <v>1</v>
      </c>
      <c r="B30" s="999"/>
      <c r="C30" s="999"/>
      <c r="D30" s="72">
        <v>2</v>
      </c>
      <c r="E30" s="1723">
        <v>3</v>
      </c>
      <c r="F30" s="1559"/>
      <c r="G30" s="72">
        <v>4</v>
      </c>
      <c r="H30" s="72">
        <v>5</v>
      </c>
      <c r="I30" s="113">
        <v>6</v>
      </c>
    </row>
    <row r="31" spans="1:14" ht="15.75" customHeight="1" x14ac:dyDescent="0.25">
      <c r="A31" s="1527" t="s">
        <v>96</v>
      </c>
      <c r="B31" s="1528"/>
      <c r="C31" s="1544"/>
      <c r="D31" s="85"/>
      <c r="E31" s="1723"/>
      <c r="F31" s="1559"/>
      <c r="G31" s="22"/>
      <c r="H31" s="22"/>
      <c r="I31" s="152"/>
    </row>
    <row r="32" spans="1:14" ht="33" customHeight="1" x14ac:dyDescent="0.25">
      <c r="A32" s="1527" t="s">
        <v>125</v>
      </c>
      <c r="B32" s="1528"/>
      <c r="C32" s="1544"/>
      <c r="D32" s="85" t="s">
        <v>64</v>
      </c>
      <c r="E32" s="165"/>
      <c r="F32" s="164"/>
      <c r="G32" s="95">
        <f>G33+G34</f>
        <v>70000</v>
      </c>
      <c r="H32" s="304">
        <f>H33+H34</f>
        <v>649041.80000000005</v>
      </c>
      <c r="I32" s="303">
        <f>I33+I34</f>
        <v>137835.95000000001</v>
      </c>
    </row>
    <row r="33" spans="1:13" ht="29.25" customHeight="1" x14ac:dyDescent="0.25">
      <c r="A33" s="1551" t="s">
        <v>98</v>
      </c>
      <c r="B33" s="1552"/>
      <c r="C33" s="1553"/>
      <c r="D33" s="176"/>
      <c r="E33" s="1524">
        <v>26</v>
      </c>
      <c r="F33" s="1554"/>
      <c r="G33" s="276">
        <v>70000</v>
      </c>
      <c r="H33" s="305">
        <v>377461.9</v>
      </c>
      <c r="I33" s="302">
        <v>45035.3</v>
      </c>
    </row>
    <row r="34" spans="1:13" ht="36" customHeight="1" thickBot="1" x14ac:dyDescent="0.3">
      <c r="A34" s="1816" t="s">
        <v>211</v>
      </c>
      <c r="B34" s="1783"/>
      <c r="C34" s="1784"/>
      <c r="D34" s="160"/>
      <c r="E34" s="1746">
        <v>29</v>
      </c>
      <c r="F34" s="1747"/>
      <c r="G34" s="274">
        <v>0</v>
      </c>
      <c r="H34" s="306">
        <v>271579.90000000002</v>
      </c>
      <c r="I34" s="301">
        <v>92800.65</v>
      </c>
    </row>
    <row r="35" spans="1:13" ht="15.75" customHeight="1" x14ac:dyDescent="0.25">
      <c r="A35" s="86"/>
      <c r="B35" s="86"/>
      <c r="C35" s="86"/>
      <c r="D35" s="21"/>
      <c r="E35" s="93"/>
      <c r="F35" s="93"/>
      <c r="G35" s="94"/>
      <c r="H35" s="81"/>
      <c r="I35" s="81"/>
    </row>
    <row r="36" spans="1:13" ht="1.5" customHeight="1" thickBot="1" x14ac:dyDescent="0.3">
      <c r="A36" s="86"/>
      <c r="B36" s="86"/>
      <c r="C36" s="86"/>
      <c r="D36" s="21"/>
      <c r="E36" s="93"/>
      <c r="F36" s="93"/>
      <c r="G36" s="94"/>
      <c r="H36" s="81"/>
      <c r="I36" s="81"/>
    </row>
    <row r="37" spans="1:13" ht="15.75" customHeight="1" x14ac:dyDescent="0.25">
      <c r="A37" s="1668" t="s">
        <v>63</v>
      </c>
      <c r="B37" s="1669"/>
      <c r="C37" s="1669"/>
      <c r="D37" s="1669"/>
      <c r="E37" s="1669"/>
      <c r="F37" s="1669"/>
      <c r="G37" s="1669"/>
      <c r="H37" s="1669"/>
      <c r="I37" s="1670"/>
    </row>
    <row r="38" spans="1:13" ht="35.450000000000003" customHeight="1" thickBot="1" x14ac:dyDescent="0.3">
      <c r="A38" s="1819" t="s">
        <v>251</v>
      </c>
      <c r="B38" s="1820"/>
      <c r="C38" s="1820"/>
      <c r="D38" s="1820"/>
      <c r="E38" s="1820"/>
      <c r="F38" s="1820"/>
      <c r="G38" s="1820"/>
      <c r="H38" s="1820"/>
      <c r="I38" s="1821"/>
    </row>
    <row r="39" spans="1:13" x14ac:dyDescent="0.25">
      <c r="A39" s="14" t="s">
        <v>13</v>
      </c>
      <c r="B39" s="14"/>
      <c r="C39" s="14"/>
      <c r="D39" s="14"/>
      <c r="E39" s="15"/>
      <c r="F39" s="15"/>
      <c r="G39" s="15"/>
      <c r="H39" s="15"/>
      <c r="I39" s="15"/>
      <c r="J39" s="15"/>
      <c r="K39" s="15"/>
    </row>
    <row r="40" spans="1:13" x14ac:dyDescent="0.25">
      <c r="A40" s="38" t="s">
        <v>14</v>
      </c>
      <c r="B40" s="38"/>
      <c r="C40" s="38"/>
      <c r="D40" s="38"/>
      <c r="E40" s="39"/>
      <c r="F40" s="39"/>
      <c r="G40" s="39"/>
      <c r="H40" s="906" t="s">
        <v>53</v>
      </c>
      <c r="I40" s="1741"/>
      <c r="J40" s="1741"/>
      <c r="K40" s="1741"/>
      <c r="L40" s="1741"/>
      <c r="M40" s="1741"/>
    </row>
    <row r="41" spans="1:13" x14ac:dyDescent="0.25">
      <c r="A41" s="40"/>
      <c r="B41" s="40"/>
      <c r="C41" s="40"/>
      <c r="D41" s="40"/>
      <c r="E41" s="908" t="s">
        <v>29</v>
      </c>
      <c r="F41" s="908"/>
      <c r="G41" s="908"/>
      <c r="H41" s="907" t="s">
        <v>452</v>
      </c>
      <c r="I41" s="1751"/>
      <c r="J41" s="1751"/>
      <c r="K41" s="1751"/>
      <c r="L41" s="1751"/>
      <c r="M41" s="1751"/>
    </row>
    <row r="42" spans="1:13" x14ac:dyDescent="0.25">
      <c r="A42" s="38" t="s">
        <v>15</v>
      </c>
      <c r="B42" s="38"/>
      <c r="C42" s="38"/>
      <c r="D42" s="38"/>
      <c r="E42" s="39"/>
      <c r="F42" s="39"/>
      <c r="G42" s="39"/>
      <c r="H42" s="909" t="s">
        <v>54</v>
      </c>
      <c r="I42" s="1741"/>
      <c r="J42" s="1741"/>
      <c r="K42" s="1741"/>
      <c r="L42" s="1741"/>
      <c r="M42" s="1741"/>
    </row>
    <row r="43" spans="1:13" x14ac:dyDescent="0.25">
      <c r="A43" s="15"/>
      <c r="B43" s="15"/>
      <c r="C43" s="15"/>
      <c r="D43" s="15"/>
      <c r="E43" s="908" t="s">
        <v>29</v>
      </c>
      <c r="F43" s="908"/>
      <c r="G43" s="908"/>
      <c r="H43" s="907" t="s">
        <v>452</v>
      </c>
      <c r="I43" s="1751"/>
      <c r="J43" s="1751"/>
      <c r="K43" s="1751"/>
      <c r="L43" s="1751"/>
      <c r="M43" s="1751"/>
    </row>
    <row r="44" spans="1:13" x14ac:dyDescent="0.25">
      <c r="A44" s="15" t="s">
        <v>16</v>
      </c>
      <c r="B44" s="15"/>
      <c r="C44" s="15"/>
      <c r="D44" s="15"/>
      <c r="E44" s="39"/>
      <c r="F44" s="39"/>
      <c r="G44" s="39"/>
      <c r="H44" s="909" t="s">
        <v>54</v>
      </c>
      <c r="I44" s="1741"/>
      <c r="J44" s="1741"/>
      <c r="K44" s="1741"/>
      <c r="L44" s="1741"/>
      <c r="M44" s="1741"/>
    </row>
    <row r="45" spans="1:13" x14ac:dyDescent="0.25">
      <c r="A45" s="15"/>
      <c r="B45" s="15"/>
      <c r="C45" s="15"/>
      <c r="D45" s="15"/>
      <c r="E45" s="908" t="s">
        <v>29</v>
      </c>
      <c r="F45" s="908"/>
      <c r="G45" s="908"/>
      <c r="H45" s="907" t="s">
        <v>452</v>
      </c>
      <c r="I45" s="1751"/>
      <c r="J45" s="1751"/>
      <c r="K45" s="1751"/>
      <c r="L45" s="1751"/>
      <c r="M45" s="1751"/>
    </row>
    <row r="46" spans="1:13" x14ac:dyDescent="0.25">
      <c r="A46" s="17" t="s">
        <v>17</v>
      </c>
      <c r="B46" s="14" t="s">
        <v>27</v>
      </c>
      <c r="C46" s="15"/>
      <c r="D46" s="15"/>
      <c r="E46" s="15"/>
      <c r="F46" s="15"/>
      <c r="G46" s="15"/>
      <c r="H46" s="15"/>
      <c r="I46" s="15"/>
      <c r="J46" s="15"/>
      <c r="K46" s="15"/>
    </row>
    <row r="47" spans="1:13" x14ac:dyDescent="0.25">
      <c r="A47" s="15" t="s">
        <v>18</v>
      </c>
      <c r="B47" s="15"/>
      <c r="C47" s="15"/>
      <c r="D47" s="15"/>
      <c r="E47" s="15"/>
      <c r="F47" s="15"/>
      <c r="G47" s="15"/>
      <c r="H47" s="15"/>
      <c r="I47" s="15"/>
      <c r="J47" s="15"/>
      <c r="K47" s="15"/>
    </row>
    <row r="49" spans="1:8" ht="18.75" x14ac:dyDescent="0.25">
      <c r="A49" s="1818"/>
      <c r="B49" s="1818"/>
      <c r="C49" s="1818"/>
      <c r="D49" s="1818"/>
      <c r="E49" s="1818"/>
      <c r="F49" s="1818"/>
      <c r="G49" s="1818"/>
      <c r="H49" s="1818"/>
    </row>
    <row r="50" spans="1:8" ht="18.75" x14ac:dyDescent="0.25">
      <c r="A50" s="1822"/>
      <c r="B50" s="1822"/>
      <c r="C50" s="1822"/>
      <c r="D50" s="1822"/>
      <c r="E50" s="1822"/>
      <c r="F50" s="1822"/>
      <c r="G50" s="1822"/>
      <c r="H50" s="1822"/>
    </row>
    <row r="51" spans="1:8" ht="18.75" x14ac:dyDescent="0.25">
      <c r="A51" s="1818"/>
      <c r="B51" s="1818"/>
      <c r="C51" s="1818"/>
      <c r="D51" s="1818"/>
      <c r="E51" s="1818"/>
      <c r="F51" s="1818"/>
      <c r="G51" s="1818"/>
      <c r="H51" s="1818"/>
    </row>
    <row r="52" spans="1:8" ht="18.75" x14ac:dyDescent="0.25">
      <c r="A52" s="1818"/>
      <c r="B52" s="1818"/>
      <c r="C52" s="1818"/>
      <c r="D52" s="1818"/>
      <c r="E52" s="1818"/>
      <c r="F52" s="1818"/>
      <c r="G52" s="1818"/>
      <c r="H52" s="1818"/>
    </row>
    <row r="53" spans="1:8" ht="18.75" x14ac:dyDescent="0.25">
      <c r="A53" s="1818"/>
      <c r="B53" s="1818"/>
      <c r="C53" s="1818"/>
      <c r="D53" s="1818"/>
      <c r="E53" s="1818"/>
      <c r="F53" s="1818"/>
      <c r="G53" s="1818"/>
      <c r="H53" s="1818"/>
    </row>
    <row r="54" spans="1:8" ht="18.75" x14ac:dyDescent="0.25">
      <c r="A54" s="1817"/>
      <c r="B54" s="1817"/>
      <c r="C54" s="1817"/>
      <c r="D54" s="1817"/>
      <c r="E54" s="1817"/>
      <c r="F54" s="1817"/>
      <c r="G54" s="1817"/>
      <c r="H54" s="1817"/>
    </row>
    <row r="55" spans="1:8" ht="18.75" x14ac:dyDescent="0.25">
      <c r="A55" s="177"/>
    </row>
  </sheetData>
  <mergeCells count="69">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A15:H15"/>
    <mergeCell ref="A16:I16"/>
    <mergeCell ref="A17:A18"/>
    <mergeCell ref="C17:D18"/>
    <mergeCell ref="E17:E18"/>
    <mergeCell ref="F17:F18"/>
    <mergeCell ref="G17:G18"/>
    <mergeCell ref="H17:I17"/>
    <mergeCell ref="A22:A24"/>
    <mergeCell ref="C22:D22"/>
    <mergeCell ref="C24:D24"/>
    <mergeCell ref="C23:D23"/>
    <mergeCell ref="C19:D19"/>
    <mergeCell ref="C20:D20"/>
    <mergeCell ref="A20:A21"/>
    <mergeCell ref="C21:D21"/>
    <mergeCell ref="A54:H54"/>
    <mergeCell ref="A49:H49"/>
    <mergeCell ref="A37:I37"/>
    <mergeCell ref="A38:I38"/>
    <mergeCell ref="H40:M40"/>
    <mergeCell ref="E41:G41"/>
    <mergeCell ref="H41:M41"/>
    <mergeCell ref="H42:M42"/>
    <mergeCell ref="E43:G43"/>
    <mergeCell ref="H43:M43"/>
    <mergeCell ref="H44:M44"/>
    <mergeCell ref="E45:G45"/>
    <mergeCell ref="A50:H50"/>
    <mergeCell ref="A51:H51"/>
    <mergeCell ref="A52:H52"/>
    <mergeCell ref="A53:H53"/>
    <mergeCell ref="C25:D25"/>
    <mergeCell ref="A27:I27"/>
    <mergeCell ref="A28:C29"/>
    <mergeCell ref="D28:F28"/>
    <mergeCell ref="G28:G29"/>
    <mergeCell ref="H28:H29"/>
    <mergeCell ref="I28:I29"/>
    <mergeCell ref="E29:F29"/>
    <mergeCell ref="A30:C30"/>
    <mergeCell ref="E30:F30"/>
    <mergeCell ref="A34:C34"/>
    <mergeCell ref="E34:F34"/>
    <mergeCell ref="H45:M45"/>
    <mergeCell ref="A31:C31"/>
    <mergeCell ref="E31:F31"/>
    <mergeCell ref="A32:C32"/>
    <mergeCell ref="E33:F33"/>
    <mergeCell ref="A33:C33"/>
  </mergeCells>
  <pageMargins left="0.7" right="0.7" top="0.75" bottom="0.75" header="0.3" footer="0.3"/>
  <pageSetup paperSize="9" scale="3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00B050"/>
    <pageSetUpPr fitToPage="1"/>
  </sheetPr>
  <dimension ref="A1:K68"/>
  <sheetViews>
    <sheetView zoomScale="85" zoomScaleNormal="85" workbookViewId="0">
      <selection activeCell="M51" sqref="M51"/>
    </sheetView>
  </sheetViews>
  <sheetFormatPr defaultColWidth="9.140625" defaultRowHeight="15.75" x14ac:dyDescent="0.25"/>
  <cols>
    <col min="1" max="1" width="9.42578125" style="16" customWidth="1"/>
    <col min="2" max="2" width="6.140625" style="16" customWidth="1"/>
    <col min="3" max="3" width="33.140625" style="16" customWidth="1"/>
    <col min="4" max="4" width="22.85546875" style="16" customWidth="1"/>
    <col min="5" max="5" width="11.5703125" style="16" customWidth="1"/>
    <col min="6" max="6" width="10.5703125" style="16" customWidth="1"/>
    <col min="7" max="7" width="15.42578125" style="16" customWidth="1"/>
    <col min="8" max="8" width="20.42578125" style="16" customWidth="1"/>
    <col min="9" max="9" width="72.28515625" style="16" customWidth="1"/>
    <col min="10" max="16384" width="9.140625" style="16"/>
  </cols>
  <sheetData>
    <row r="1" spans="1:9" x14ac:dyDescent="0.25">
      <c r="A1" s="81"/>
      <c r="B1" s="81"/>
      <c r="C1" s="81"/>
      <c r="D1" s="81"/>
      <c r="E1" s="81"/>
      <c r="F1" s="81"/>
      <c r="G1" s="81"/>
      <c r="H1" s="81"/>
      <c r="I1" s="171" t="s">
        <v>37</v>
      </c>
    </row>
    <row r="2" spans="1:9" ht="16.5" thickBot="1" x14ac:dyDescent="0.3">
      <c r="A2" s="81"/>
      <c r="B2" s="81"/>
      <c r="C2" s="81"/>
      <c r="D2" s="81"/>
      <c r="E2" s="81"/>
      <c r="F2" s="81"/>
      <c r="G2" s="81"/>
      <c r="H2" s="81"/>
      <c r="I2" s="171" t="s">
        <v>38</v>
      </c>
    </row>
    <row r="3" spans="1:9" x14ac:dyDescent="0.25">
      <c r="A3" s="844" t="s">
        <v>236</v>
      </c>
      <c r="B3" s="845"/>
      <c r="C3" s="845"/>
      <c r="D3" s="845"/>
      <c r="E3" s="845"/>
      <c r="F3" s="845"/>
      <c r="G3" s="845"/>
      <c r="H3" s="845"/>
      <c r="I3" s="846"/>
    </row>
    <row r="4" spans="1:9" x14ac:dyDescent="0.25">
      <c r="A4" s="1852" t="s">
        <v>206</v>
      </c>
      <c r="B4" s="1826"/>
      <c r="C4" s="1826"/>
      <c r="D4" s="1826"/>
      <c r="E4" s="1826"/>
      <c r="F4" s="1826"/>
      <c r="G4" s="1826"/>
      <c r="H4" s="1826"/>
      <c r="I4" s="1827"/>
    </row>
    <row r="5" spans="1:9" x14ac:dyDescent="0.25">
      <c r="A5" s="1607" t="s">
        <v>0</v>
      </c>
      <c r="B5" s="886"/>
      <c r="C5" s="886"/>
      <c r="D5" s="1017" t="s">
        <v>40</v>
      </c>
      <c r="E5" s="1017"/>
      <c r="F5" s="1017"/>
      <c r="G5" s="1017"/>
      <c r="H5" s="1017"/>
      <c r="I5" s="99" t="s">
        <v>46</v>
      </c>
    </row>
    <row r="6" spans="1:9" x14ac:dyDescent="0.25">
      <c r="A6" s="1607" t="s">
        <v>1</v>
      </c>
      <c r="B6" s="886"/>
      <c r="C6" s="886"/>
      <c r="D6" s="1017" t="s">
        <v>124</v>
      </c>
      <c r="E6" s="1017"/>
      <c r="F6" s="1017"/>
      <c r="G6" s="1017"/>
      <c r="H6" s="1017"/>
      <c r="I6" s="99" t="s">
        <v>65</v>
      </c>
    </row>
    <row r="7" spans="1:9" ht="15.75" customHeight="1" x14ac:dyDescent="0.25">
      <c r="A7" s="1607" t="s">
        <v>2</v>
      </c>
      <c r="B7" s="886"/>
      <c r="C7" s="886"/>
      <c r="D7" s="883" t="s">
        <v>129</v>
      </c>
      <c r="E7" s="1017"/>
      <c r="F7" s="1017"/>
      <c r="G7" s="1017"/>
      <c r="H7" s="884"/>
      <c r="I7" s="99" t="s">
        <v>226</v>
      </c>
    </row>
    <row r="8" spans="1:9" ht="15.75" customHeight="1" x14ac:dyDescent="0.25">
      <c r="A8" s="1607" t="s">
        <v>3</v>
      </c>
      <c r="B8" s="886"/>
      <c r="C8" s="886"/>
      <c r="D8" s="883" t="s">
        <v>128</v>
      </c>
      <c r="E8" s="1017"/>
      <c r="F8" s="1017"/>
      <c r="G8" s="1017"/>
      <c r="H8" s="884"/>
      <c r="I8" s="99" t="s">
        <v>74</v>
      </c>
    </row>
    <row r="9" spans="1:9" ht="15.75" customHeight="1" thickBot="1" x14ac:dyDescent="0.3">
      <c r="A9" s="1591" t="s">
        <v>4</v>
      </c>
      <c r="B9" s="1592"/>
      <c r="C9" s="1592"/>
      <c r="D9" s="1003" t="s">
        <v>75</v>
      </c>
      <c r="E9" s="1004"/>
      <c r="F9" s="1004"/>
      <c r="G9" s="1004"/>
      <c r="H9" s="1005"/>
      <c r="I9" s="100" t="s">
        <v>73</v>
      </c>
    </row>
    <row r="10" spans="1:9" ht="16.5" thickBot="1" x14ac:dyDescent="0.3">
      <c r="A10" s="80"/>
      <c r="B10" s="80"/>
      <c r="C10" s="80"/>
      <c r="D10" s="80"/>
      <c r="E10" s="80"/>
      <c r="F10" s="80"/>
      <c r="G10" s="80"/>
      <c r="H10" s="80"/>
      <c r="I10" s="81"/>
    </row>
    <row r="11" spans="1:9" x14ac:dyDescent="0.25">
      <c r="A11" s="1588" t="s">
        <v>48</v>
      </c>
      <c r="B11" s="1589"/>
      <c r="C11" s="1589"/>
      <c r="D11" s="1589"/>
      <c r="E11" s="1589"/>
      <c r="F11" s="1589"/>
      <c r="G11" s="1589"/>
      <c r="H11" s="1589"/>
      <c r="I11" s="1590"/>
    </row>
    <row r="12" spans="1:9" ht="43.5" customHeight="1" x14ac:dyDescent="0.25">
      <c r="A12" s="1595" t="s">
        <v>5</v>
      </c>
      <c r="B12" s="1596"/>
      <c r="C12" s="1849" t="s">
        <v>320</v>
      </c>
      <c r="D12" s="1850"/>
      <c r="E12" s="1850"/>
      <c r="F12" s="1850"/>
      <c r="G12" s="1850"/>
      <c r="H12" s="1850"/>
      <c r="I12" s="1851"/>
    </row>
    <row r="13" spans="1:9" ht="74.25" customHeight="1" x14ac:dyDescent="0.25">
      <c r="A13" s="1034" t="s">
        <v>6</v>
      </c>
      <c r="B13" s="1035"/>
      <c r="C13" s="1849" t="s">
        <v>321</v>
      </c>
      <c r="D13" s="1850"/>
      <c r="E13" s="1850"/>
      <c r="F13" s="1850"/>
      <c r="G13" s="1850"/>
      <c r="H13" s="1850"/>
      <c r="I13" s="1851"/>
    </row>
    <row r="14" spans="1:9" ht="72.75" customHeight="1" thickBot="1" x14ac:dyDescent="0.3">
      <c r="A14" s="1602" t="s">
        <v>7</v>
      </c>
      <c r="B14" s="1603"/>
      <c r="C14" s="1848" t="s">
        <v>322</v>
      </c>
      <c r="D14" s="1702"/>
      <c r="E14" s="1702"/>
      <c r="F14" s="1702"/>
      <c r="G14" s="1702"/>
      <c r="H14" s="1702"/>
      <c r="I14" s="1703"/>
    </row>
    <row r="15" spans="1:9" ht="16.5" thickBot="1" x14ac:dyDescent="0.3">
      <c r="A15" s="1711"/>
      <c r="B15" s="1711"/>
      <c r="C15" s="1711"/>
      <c r="D15" s="1711"/>
      <c r="E15" s="1711"/>
      <c r="F15" s="1711"/>
      <c r="G15" s="1711"/>
      <c r="H15" s="1711"/>
      <c r="I15" s="81"/>
    </row>
    <row r="16" spans="1:9" x14ac:dyDescent="0.25">
      <c r="A16" s="1588" t="s">
        <v>49</v>
      </c>
      <c r="B16" s="1589"/>
      <c r="C16" s="1589"/>
      <c r="D16" s="1589"/>
      <c r="E16" s="1589"/>
      <c r="F16" s="1589"/>
      <c r="G16" s="1589"/>
      <c r="H16" s="1589"/>
      <c r="I16" s="1590"/>
    </row>
    <row r="17" spans="1:9" x14ac:dyDescent="0.25">
      <c r="A17" s="1736" t="s">
        <v>56</v>
      </c>
      <c r="B17" s="82" t="s">
        <v>57</v>
      </c>
      <c r="C17" s="999" t="s">
        <v>58</v>
      </c>
      <c r="D17" s="999"/>
      <c r="E17" s="999" t="s">
        <v>59</v>
      </c>
      <c r="F17" s="1714" t="s">
        <v>33</v>
      </c>
      <c r="G17" s="1714" t="s">
        <v>36</v>
      </c>
      <c r="H17" s="1542" t="s">
        <v>42</v>
      </c>
      <c r="I17" s="1543"/>
    </row>
    <row r="18" spans="1:9" x14ac:dyDescent="0.25">
      <c r="A18" s="1737"/>
      <c r="B18" s="83"/>
      <c r="C18" s="999"/>
      <c r="D18" s="999"/>
      <c r="E18" s="999"/>
      <c r="F18" s="1715"/>
      <c r="G18" s="1715"/>
      <c r="H18" s="73" t="s">
        <v>43</v>
      </c>
      <c r="I18" s="103" t="s">
        <v>44</v>
      </c>
    </row>
    <row r="19" spans="1:9" x14ac:dyDescent="0.25">
      <c r="A19" s="107">
        <v>1</v>
      </c>
      <c r="B19" s="72">
        <v>2</v>
      </c>
      <c r="C19" s="1723">
        <v>3</v>
      </c>
      <c r="D19" s="1559"/>
      <c r="E19" s="72">
        <v>4</v>
      </c>
      <c r="F19" s="71">
        <v>5</v>
      </c>
      <c r="G19" s="72">
        <v>6</v>
      </c>
      <c r="H19" s="72" t="s">
        <v>35</v>
      </c>
      <c r="I19" s="108"/>
    </row>
    <row r="20" spans="1:9" ht="47.25" customHeight="1" x14ac:dyDescent="0.25">
      <c r="A20" s="765" t="s">
        <v>9</v>
      </c>
      <c r="B20" s="71" t="s">
        <v>20</v>
      </c>
      <c r="C20" s="883" t="s">
        <v>151</v>
      </c>
      <c r="D20" s="884"/>
      <c r="E20" s="8" t="s">
        <v>32</v>
      </c>
      <c r="F20" s="7">
        <v>120</v>
      </c>
      <c r="G20" s="71">
        <v>23</v>
      </c>
      <c r="H20" s="71">
        <f t="shared" ref="H20:H31" si="0">G20-F20</f>
        <v>-97</v>
      </c>
      <c r="I20" s="296" t="s">
        <v>253</v>
      </c>
    </row>
    <row r="21" spans="1:9" ht="51" customHeight="1" x14ac:dyDescent="0.25">
      <c r="A21" s="782"/>
      <c r="B21" s="71" t="s">
        <v>21</v>
      </c>
      <c r="C21" s="883" t="s">
        <v>152</v>
      </c>
      <c r="D21" s="884"/>
      <c r="E21" s="8" t="s">
        <v>32</v>
      </c>
      <c r="F21" s="7">
        <v>35</v>
      </c>
      <c r="G21" s="71">
        <v>1</v>
      </c>
      <c r="H21" s="71">
        <f t="shared" si="0"/>
        <v>-34</v>
      </c>
      <c r="I21" s="296" t="s">
        <v>253</v>
      </c>
    </row>
    <row r="22" spans="1:9" ht="66.75" customHeight="1" x14ac:dyDescent="0.25">
      <c r="A22" s="782"/>
      <c r="B22" s="71" t="s">
        <v>111</v>
      </c>
      <c r="C22" s="883" t="s">
        <v>97</v>
      </c>
      <c r="D22" s="884"/>
      <c r="E22" s="8" t="s">
        <v>32</v>
      </c>
      <c r="F22" s="7">
        <v>200000</v>
      </c>
      <c r="G22" s="71">
        <v>44493</v>
      </c>
      <c r="H22" s="71">
        <f>G22-F22</f>
        <v>-155507</v>
      </c>
      <c r="I22" s="296" t="s">
        <v>387</v>
      </c>
    </row>
    <row r="23" spans="1:9" ht="66" customHeight="1" x14ac:dyDescent="0.25">
      <c r="A23" s="782"/>
      <c r="B23" s="71" t="s">
        <v>232</v>
      </c>
      <c r="C23" s="883" t="s">
        <v>323</v>
      </c>
      <c r="D23" s="884"/>
      <c r="E23" s="8" t="s">
        <v>32</v>
      </c>
      <c r="F23" s="7">
        <v>0</v>
      </c>
      <c r="G23" s="71">
        <v>1021</v>
      </c>
      <c r="H23" s="71">
        <f>G23-F23</f>
        <v>1021</v>
      </c>
      <c r="I23" s="144" t="s">
        <v>388</v>
      </c>
    </row>
    <row r="24" spans="1:9" ht="33.75" customHeight="1" x14ac:dyDescent="0.25">
      <c r="A24" s="765" t="s">
        <v>10</v>
      </c>
      <c r="B24" s="26" t="s">
        <v>25</v>
      </c>
      <c r="C24" s="767" t="s">
        <v>76</v>
      </c>
      <c r="D24" s="769"/>
      <c r="E24" s="8" t="s">
        <v>72</v>
      </c>
      <c r="F24" s="69">
        <v>726</v>
      </c>
      <c r="G24" s="12">
        <v>82.1</v>
      </c>
      <c r="H24" s="12">
        <f t="shared" si="0"/>
        <v>-643.9</v>
      </c>
      <c r="I24" s="1828" t="s">
        <v>326</v>
      </c>
    </row>
    <row r="25" spans="1:9" ht="26.25" customHeight="1" x14ac:dyDescent="0.25">
      <c r="A25" s="782"/>
      <c r="B25" s="26" t="s">
        <v>109</v>
      </c>
      <c r="C25" s="767" t="s">
        <v>77</v>
      </c>
      <c r="D25" s="769"/>
      <c r="E25" s="8" t="s">
        <v>72</v>
      </c>
      <c r="F25" s="69">
        <v>150</v>
      </c>
      <c r="G25" s="12">
        <v>32.299999999999997</v>
      </c>
      <c r="H25" s="12">
        <f t="shared" si="0"/>
        <v>-117.7</v>
      </c>
      <c r="I25" s="1829"/>
    </row>
    <row r="26" spans="1:9" ht="36" customHeight="1" x14ac:dyDescent="0.25">
      <c r="A26" s="782"/>
      <c r="B26" s="26" t="s">
        <v>108</v>
      </c>
      <c r="C26" s="767" t="s">
        <v>78</v>
      </c>
      <c r="D26" s="769"/>
      <c r="E26" s="8" t="s">
        <v>32</v>
      </c>
      <c r="F26" s="69">
        <v>40</v>
      </c>
      <c r="G26" s="12">
        <v>2</v>
      </c>
      <c r="H26" s="12">
        <f t="shared" si="0"/>
        <v>-38</v>
      </c>
      <c r="I26" s="1830" t="s">
        <v>327</v>
      </c>
    </row>
    <row r="27" spans="1:9" ht="31.5" customHeight="1" x14ac:dyDescent="0.25">
      <c r="A27" s="782"/>
      <c r="B27" s="26" t="s">
        <v>110</v>
      </c>
      <c r="C27" s="767" t="s">
        <v>79</v>
      </c>
      <c r="D27" s="769"/>
      <c r="E27" s="8" t="s">
        <v>32</v>
      </c>
      <c r="F27" s="69">
        <v>30</v>
      </c>
      <c r="G27" s="12">
        <v>2</v>
      </c>
      <c r="H27" s="12">
        <f t="shared" si="0"/>
        <v>-28</v>
      </c>
      <c r="I27" s="1831"/>
    </row>
    <row r="28" spans="1:9" ht="51" customHeight="1" x14ac:dyDescent="0.25">
      <c r="A28" s="782"/>
      <c r="B28" s="26" t="s">
        <v>231</v>
      </c>
      <c r="C28" s="767" t="s">
        <v>324</v>
      </c>
      <c r="D28" s="769"/>
      <c r="E28" s="8" t="s">
        <v>32</v>
      </c>
      <c r="F28" s="69">
        <v>2</v>
      </c>
      <c r="G28" s="12">
        <v>12</v>
      </c>
      <c r="H28" s="12">
        <f t="shared" si="0"/>
        <v>10</v>
      </c>
      <c r="I28" s="108" t="s">
        <v>389</v>
      </c>
    </row>
    <row r="29" spans="1:9" ht="47.25" customHeight="1" x14ac:dyDescent="0.25">
      <c r="A29" s="783"/>
      <c r="B29" s="26" t="s">
        <v>234</v>
      </c>
      <c r="C29" s="767" t="s">
        <v>325</v>
      </c>
      <c r="D29" s="769"/>
      <c r="E29" s="8" t="s">
        <v>32</v>
      </c>
      <c r="F29" s="69">
        <v>4</v>
      </c>
      <c r="G29" s="12">
        <v>8</v>
      </c>
      <c r="H29" s="12">
        <f t="shared" si="0"/>
        <v>4</v>
      </c>
      <c r="I29" s="108" t="s">
        <v>390</v>
      </c>
    </row>
    <row r="30" spans="1:9" ht="52.5" customHeight="1" x14ac:dyDescent="0.25">
      <c r="A30" s="765" t="s">
        <v>11</v>
      </c>
      <c r="B30" s="26" t="s">
        <v>26</v>
      </c>
      <c r="C30" s="166" t="s">
        <v>150</v>
      </c>
      <c r="D30" s="167"/>
      <c r="E30" s="8" t="s">
        <v>105</v>
      </c>
      <c r="F30" s="12">
        <v>9517.6</v>
      </c>
      <c r="G30" s="23">
        <v>0</v>
      </c>
      <c r="H30" s="12">
        <f t="shared" si="0"/>
        <v>-9517.6</v>
      </c>
      <c r="I30" s="108" t="s">
        <v>328</v>
      </c>
    </row>
    <row r="31" spans="1:9" ht="78.75" customHeight="1" thickBot="1" x14ac:dyDescent="0.3">
      <c r="A31" s="766"/>
      <c r="B31" s="110" t="s">
        <v>55</v>
      </c>
      <c r="C31" s="1003" t="s">
        <v>119</v>
      </c>
      <c r="D31" s="1005"/>
      <c r="E31" s="111" t="s">
        <v>31</v>
      </c>
      <c r="F31" s="204">
        <v>97</v>
      </c>
      <c r="G31" s="156">
        <v>20</v>
      </c>
      <c r="H31" s="157">
        <f t="shared" si="0"/>
        <v>-77</v>
      </c>
      <c r="I31" s="112" t="s">
        <v>329</v>
      </c>
    </row>
    <row r="32" spans="1:9" ht="16.5" thickBot="1" x14ac:dyDescent="0.3">
      <c r="A32" s="84"/>
      <c r="B32" s="27"/>
      <c r="C32" s="75"/>
      <c r="D32" s="75"/>
      <c r="E32" s="75"/>
      <c r="F32" s="75"/>
      <c r="G32" s="75"/>
      <c r="H32" s="75"/>
      <c r="I32" s="81"/>
    </row>
    <row r="33" spans="1:11" x14ac:dyDescent="0.25">
      <c r="A33" s="1668" t="s">
        <v>62</v>
      </c>
      <c r="B33" s="1669"/>
      <c r="C33" s="1669"/>
      <c r="D33" s="1669"/>
      <c r="E33" s="1669"/>
      <c r="F33" s="1669"/>
      <c r="G33" s="1669"/>
      <c r="H33" s="1669"/>
      <c r="I33" s="1670"/>
      <c r="J33" s="20"/>
      <c r="K33" s="20"/>
    </row>
    <row r="34" spans="1:11" x14ac:dyDescent="0.25">
      <c r="A34" s="755" t="s">
        <v>12</v>
      </c>
      <c r="B34" s="756"/>
      <c r="C34" s="757"/>
      <c r="D34" s="1723" t="s">
        <v>19</v>
      </c>
      <c r="E34" s="1558"/>
      <c r="F34" s="1559"/>
      <c r="G34" s="947" t="s">
        <v>33</v>
      </c>
      <c r="H34" s="947" t="s">
        <v>45</v>
      </c>
      <c r="I34" s="1847" t="s">
        <v>61</v>
      </c>
    </row>
    <row r="35" spans="1:11" x14ac:dyDescent="0.25">
      <c r="A35" s="758"/>
      <c r="B35" s="759"/>
      <c r="C35" s="760"/>
      <c r="D35" s="72" t="s">
        <v>28</v>
      </c>
      <c r="E35" s="1723" t="s">
        <v>41</v>
      </c>
      <c r="F35" s="1559"/>
      <c r="G35" s="948"/>
      <c r="H35" s="948"/>
      <c r="I35" s="1847"/>
    </row>
    <row r="36" spans="1:11" x14ac:dyDescent="0.25">
      <c r="A36" s="161"/>
      <c r="B36" s="162"/>
      <c r="C36" s="163">
        <v>1</v>
      </c>
      <c r="D36" s="72">
        <v>2</v>
      </c>
      <c r="E36" s="165"/>
      <c r="F36" s="164">
        <v>3</v>
      </c>
      <c r="G36" s="168">
        <v>4</v>
      </c>
      <c r="H36" s="168">
        <v>5</v>
      </c>
      <c r="I36" s="113"/>
    </row>
    <row r="37" spans="1:11" x14ac:dyDescent="0.25">
      <c r="A37" s="1742" t="s">
        <v>131</v>
      </c>
      <c r="B37" s="999"/>
      <c r="C37" s="999"/>
      <c r="D37" s="72"/>
      <c r="E37" s="1723"/>
      <c r="F37" s="1559"/>
      <c r="G37" s="323">
        <f>G38+G41+G44</f>
        <v>631646</v>
      </c>
      <c r="H37" s="323">
        <f t="shared" ref="H37:I37" si="1">H38+H41+H44</f>
        <v>702572.3</v>
      </c>
      <c r="I37" s="311">
        <f t="shared" si="1"/>
        <v>256513.82</v>
      </c>
    </row>
    <row r="38" spans="1:11" ht="29.85" customHeight="1" x14ac:dyDescent="0.25">
      <c r="A38" s="1527" t="s">
        <v>207</v>
      </c>
      <c r="B38" s="1528"/>
      <c r="C38" s="1544"/>
      <c r="D38" s="178" t="s">
        <v>64</v>
      </c>
      <c r="E38" s="179"/>
      <c r="F38" s="180"/>
      <c r="G38" s="338">
        <f>G39+G40</f>
        <v>406500</v>
      </c>
      <c r="H38" s="338">
        <f>H39+H40</f>
        <v>477426.3</v>
      </c>
      <c r="I38" s="310">
        <f>I39+I40</f>
        <v>214777.62</v>
      </c>
    </row>
    <row r="39" spans="1:11" ht="19.149999999999999" customHeight="1" x14ac:dyDescent="0.25">
      <c r="A39" s="1551" t="s">
        <v>71</v>
      </c>
      <c r="B39" s="1552"/>
      <c r="C39" s="1553"/>
      <c r="D39" s="178"/>
      <c r="E39" s="1840">
        <v>26</v>
      </c>
      <c r="F39" s="1841"/>
      <c r="G39" s="339">
        <v>406500</v>
      </c>
      <c r="H39" s="339">
        <v>221389.8</v>
      </c>
      <c r="I39" s="309">
        <v>78241.81</v>
      </c>
    </row>
    <row r="40" spans="1:11" ht="18.75" customHeight="1" x14ac:dyDescent="0.25">
      <c r="A40" s="1551" t="s">
        <v>132</v>
      </c>
      <c r="B40" s="1552"/>
      <c r="C40" s="1553"/>
      <c r="D40" s="178"/>
      <c r="E40" s="1840">
        <v>29</v>
      </c>
      <c r="F40" s="1841"/>
      <c r="G40" s="339">
        <v>0</v>
      </c>
      <c r="H40" s="339">
        <v>256036.5</v>
      </c>
      <c r="I40" s="309">
        <v>136535.81</v>
      </c>
    </row>
    <row r="41" spans="1:11" ht="33.75" customHeight="1" x14ac:dyDescent="0.25">
      <c r="A41" s="1527" t="s">
        <v>159</v>
      </c>
      <c r="B41" s="1528"/>
      <c r="C41" s="1544"/>
      <c r="D41" s="178" t="s">
        <v>160</v>
      </c>
      <c r="E41" s="1840"/>
      <c r="F41" s="1841"/>
      <c r="G41" s="338">
        <f>G42+G44</f>
        <v>143650</v>
      </c>
      <c r="H41" s="338">
        <f>H42+H44</f>
        <v>143650</v>
      </c>
      <c r="I41" s="310">
        <f>I42+I44</f>
        <v>20868.099999999999</v>
      </c>
    </row>
    <row r="42" spans="1:11" ht="18.75" customHeight="1" x14ac:dyDescent="0.25">
      <c r="A42" s="1551" t="s">
        <v>183</v>
      </c>
      <c r="B42" s="1552"/>
      <c r="C42" s="1553"/>
      <c r="D42" s="178"/>
      <c r="E42" s="1840">
        <v>28</v>
      </c>
      <c r="F42" s="1841"/>
      <c r="G42" s="339">
        <v>62154</v>
      </c>
      <c r="H42" s="339">
        <v>62154</v>
      </c>
      <c r="I42" s="309">
        <v>0</v>
      </c>
    </row>
    <row r="43" spans="1:11" ht="18.75" customHeight="1" x14ac:dyDescent="0.25">
      <c r="A43" s="1844" t="s">
        <v>381</v>
      </c>
      <c r="B43" s="1845"/>
      <c r="C43" s="1846"/>
      <c r="D43" s="178"/>
      <c r="E43" s="1840">
        <v>31</v>
      </c>
      <c r="F43" s="1841"/>
      <c r="G43" s="339">
        <v>50000</v>
      </c>
      <c r="H43" s="339">
        <v>50000</v>
      </c>
      <c r="I43" s="309">
        <v>3811.7</v>
      </c>
    </row>
    <row r="44" spans="1:11" ht="45" customHeight="1" x14ac:dyDescent="0.25">
      <c r="A44" s="1842" t="s">
        <v>161</v>
      </c>
      <c r="B44" s="1843"/>
      <c r="C44" s="1843"/>
      <c r="D44" s="178" t="s">
        <v>162</v>
      </c>
      <c r="E44" s="1840"/>
      <c r="F44" s="1841"/>
      <c r="G44" s="304">
        <f>G45+G46+G47+G48</f>
        <v>81496</v>
      </c>
      <c r="H44" s="304">
        <f>H45+H46+H47+H48</f>
        <v>81496</v>
      </c>
      <c r="I44" s="303">
        <f>I45+I46+I47+I48</f>
        <v>20868.099999999999</v>
      </c>
    </row>
    <row r="45" spans="1:11" ht="21.6" customHeight="1" x14ac:dyDescent="0.25">
      <c r="A45" s="1782" t="s">
        <v>400</v>
      </c>
      <c r="B45" s="1783"/>
      <c r="C45" s="1784"/>
      <c r="D45" s="178"/>
      <c r="E45" s="1840">
        <v>22</v>
      </c>
      <c r="F45" s="1841"/>
      <c r="G45" s="339">
        <v>12586.5</v>
      </c>
      <c r="H45" s="339">
        <v>12586.5</v>
      </c>
      <c r="I45" s="309">
        <v>8136.5</v>
      </c>
    </row>
    <row r="46" spans="1:11" ht="21.6" customHeight="1" x14ac:dyDescent="0.25">
      <c r="A46" s="1551" t="s">
        <v>183</v>
      </c>
      <c r="B46" s="1552"/>
      <c r="C46" s="1553"/>
      <c r="D46" s="178"/>
      <c r="E46" s="1840">
        <v>28</v>
      </c>
      <c r="F46" s="1841"/>
      <c r="G46" s="339">
        <v>23541.9</v>
      </c>
      <c r="H46" s="339">
        <v>23541.9</v>
      </c>
      <c r="I46" s="309">
        <v>5159.1000000000004</v>
      </c>
    </row>
    <row r="47" spans="1:11" ht="21.6" customHeight="1" x14ac:dyDescent="0.25">
      <c r="A47" s="1844" t="s">
        <v>381</v>
      </c>
      <c r="B47" s="1845"/>
      <c r="C47" s="1846"/>
      <c r="D47" s="313"/>
      <c r="E47" s="1840">
        <v>31</v>
      </c>
      <c r="F47" s="1841"/>
      <c r="G47" s="340">
        <v>45209.599999999999</v>
      </c>
      <c r="H47" s="340">
        <v>45209.599999999999</v>
      </c>
      <c r="I47" s="312">
        <v>7528</v>
      </c>
    </row>
    <row r="48" spans="1:11" ht="35.450000000000003" customHeight="1" thickBot="1" x14ac:dyDescent="0.3">
      <c r="A48" s="1836" t="s">
        <v>399</v>
      </c>
      <c r="B48" s="1837"/>
      <c r="C48" s="1838"/>
      <c r="D48" s="422"/>
      <c r="E48" s="1832">
        <v>33</v>
      </c>
      <c r="F48" s="1833"/>
      <c r="G48" s="324">
        <v>158</v>
      </c>
      <c r="H48" s="324">
        <v>158</v>
      </c>
      <c r="I48" s="423">
        <v>44.5</v>
      </c>
    </row>
    <row r="49" spans="1:10" ht="16.5" thickBot="1" x14ac:dyDescent="0.3">
      <c r="A49" s="1606"/>
      <c r="B49" s="1606"/>
      <c r="C49" s="1606"/>
      <c r="D49" s="1606"/>
      <c r="E49" s="1606"/>
      <c r="F49" s="1606"/>
      <c r="G49" s="1606"/>
      <c r="H49" s="1606"/>
      <c r="I49" s="1606"/>
    </row>
    <row r="50" spans="1:10" ht="15.75" customHeight="1" x14ac:dyDescent="0.25">
      <c r="A50" s="1668" t="s">
        <v>63</v>
      </c>
      <c r="B50" s="1669"/>
      <c r="C50" s="1669"/>
      <c r="D50" s="1669"/>
      <c r="E50" s="1669"/>
      <c r="F50" s="1669"/>
      <c r="G50" s="1669"/>
      <c r="H50" s="1669"/>
      <c r="I50" s="1670"/>
    </row>
    <row r="51" spans="1:10" ht="84.75" customHeight="1" thickBot="1" x14ac:dyDescent="0.3">
      <c r="A51" s="910" t="s">
        <v>391</v>
      </c>
      <c r="B51" s="771"/>
      <c r="C51" s="771"/>
      <c r="D51" s="771"/>
      <c r="E51" s="771"/>
      <c r="F51" s="771"/>
      <c r="G51" s="771"/>
      <c r="H51" s="771"/>
      <c r="I51" s="911"/>
    </row>
    <row r="52" spans="1:10" x14ac:dyDescent="0.25">
      <c r="A52" s="14" t="s">
        <v>13</v>
      </c>
      <c r="B52" s="14"/>
      <c r="C52" s="14"/>
      <c r="D52" s="14"/>
      <c r="E52" s="15"/>
      <c r="F52" s="15"/>
      <c r="G52" s="15"/>
      <c r="H52" s="15"/>
      <c r="I52" s="15"/>
    </row>
    <row r="53" spans="1:10" x14ac:dyDescent="0.25">
      <c r="A53" s="28" t="s">
        <v>14</v>
      </c>
      <c r="B53" s="28"/>
      <c r="C53" s="28"/>
      <c r="D53" s="28"/>
      <c r="E53" s="29"/>
      <c r="F53" s="29"/>
      <c r="G53" s="29"/>
      <c r="H53" s="1839" t="s">
        <v>53</v>
      </c>
      <c r="I53" s="1741"/>
      <c r="J53" s="1741"/>
    </row>
    <row r="54" spans="1:10" x14ac:dyDescent="0.25">
      <c r="A54" s="30"/>
      <c r="B54" s="30"/>
      <c r="C54" s="30"/>
      <c r="D54" s="30"/>
      <c r="E54" s="1834" t="s">
        <v>29</v>
      </c>
      <c r="F54" s="1834"/>
      <c r="G54" s="1834"/>
      <c r="H54" s="1835" t="s">
        <v>451</v>
      </c>
      <c r="I54" s="1751"/>
      <c r="J54" s="1751"/>
    </row>
    <row r="55" spans="1:10" x14ac:dyDescent="0.25">
      <c r="A55" s="28" t="s">
        <v>15</v>
      </c>
      <c r="B55" s="28"/>
      <c r="C55" s="28"/>
      <c r="D55" s="28"/>
      <c r="E55" s="29"/>
      <c r="F55" s="29"/>
      <c r="G55" s="29"/>
      <c r="H55" s="909" t="s">
        <v>54</v>
      </c>
      <c r="I55" s="1741"/>
      <c r="J55" s="1741"/>
    </row>
    <row r="56" spans="1:10" x14ac:dyDescent="0.25">
      <c r="A56" s="15"/>
      <c r="B56" s="15"/>
      <c r="C56" s="15"/>
      <c r="D56" s="15"/>
      <c r="E56" s="1834" t="s">
        <v>29</v>
      </c>
      <c r="F56" s="1834"/>
      <c r="G56" s="1834"/>
      <c r="H56" s="1835" t="s">
        <v>450</v>
      </c>
      <c r="I56" s="1751"/>
      <c r="J56" s="1751"/>
    </row>
    <row r="57" spans="1:10" x14ac:dyDescent="0.25">
      <c r="A57" s="15" t="s">
        <v>16</v>
      </c>
      <c r="B57" s="15"/>
      <c r="C57" s="15"/>
      <c r="D57" s="15"/>
      <c r="E57" s="29"/>
      <c r="F57" s="29"/>
      <c r="G57" s="29"/>
      <c r="H57" s="909" t="s">
        <v>54</v>
      </c>
      <c r="I57" s="1741"/>
      <c r="J57" s="1741"/>
    </row>
    <row r="58" spans="1:10" ht="34.5" customHeight="1" x14ac:dyDescent="0.25">
      <c r="A58" s="15"/>
      <c r="B58" s="15"/>
      <c r="C58" s="15"/>
      <c r="D58" s="15"/>
      <c r="E58" s="1834" t="s">
        <v>29</v>
      </c>
      <c r="F58" s="1834"/>
      <c r="G58" s="1834"/>
      <c r="H58" s="1835" t="s">
        <v>450</v>
      </c>
      <c r="I58" s="1751"/>
      <c r="J58" s="1751"/>
    </row>
    <row r="59" spans="1:10" x14ac:dyDescent="0.25">
      <c r="A59" s="17" t="s">
        <v>17</v>
      </c>
      <c r="B59" s="14" t="s">
        <v>27</v>
      </c>
      <c r="C59" s="15"/>
      <c r="D59" s="15"/>
      <c r="E59" s="15"/>
      <c r="F59" s="15"/>
      <c r="G59" s="15"/>
      <c r="H59" s="15"/>
      <c r="I59" s="15"/>
    </row>
    <row r="60" spans="1:10" x14ac:dyDescent="0.25">
      <c r="A60" s="15" t="s">
        <v>18</v>
      </c>
      <c r="B60" s="15"/>
      <c r="C60" s="15"/>
      <c r="D60" s="15"/>
      <c r="E60" s="15"/>
      <c r="F60" s="15"/>
      <c r="G60" s="15"/>
      <c r="H60" s="15"/>
      <c r="I60" s="15"/>
    </row>
    <row r="62" spans="1:10" ht="19.5" thickBot="1" x14ac:dyDescent="0.3">
      <c r="A62" s="1818"/>
      <c r="B62" s="1818"/>
      <c r="C62" s="1818"/>
      <c r="D62" s="1818"/>
      <c r="E62" s="1818"/>
      <c r="F62" s="1818"/>
      <c r="G62" s="1818"/>
      <c r="H62" s="1818"/>
    </row>
    <row r="63" spans="1:10" ht="18.75" x14ac:dyDescent="0.25">
      <c r="A63" s="1822"/>
      <c r="B63" s="1822"/>
      <c r="C63" s="1822"/>
      <c r="D63" s="1822"/>
      <c r="E63" s="1822"/>
      <c r="F63" s="1822"/>
      <c r="G63" s="1822"/>
      <c r="H63" s="1822"/>
    </row>
    <row r="64" spans="1:10" ht="18.75" x14ac:dyDescent="0.25">
      <c r="A64" s="1818"/>
      <c r="B64" s="1818"/>
      <c r="C64" s="1818"/>
      <c r="D64" s="1818"/>
      <c r="E64" s="1818"/>
      <c r="F64" s="1818"/>
      <c r="G64" s="1818"/>
      <c r="H64" s="1818"/>
    </row>
    <row r="65" spans="1:8" ht="18.75" x14ac:dyDescent="0.25">
      <c r="A65" s="1818"/>
      <c r="B65" s="1818"/>
      <c r="C65" s="1818"/>
      <c r="D65" s="1818"/>
      <c r="E65" s="1818"/>
      <c r="F65" s="1818"/>
      <c r="G65" s="1818"/>
      <c r="H65" s="1818"/>
    </row>
    <row r="66" spans="1:8" ht="18.75" x14ac:dyDescent="0.25">
      <c r="A66" s="1818"/>
      <c r="B66" s="1818"/>
      <c r="C66" s="1818"/>
      <c r="D66" s="1818"/>
      <c r="E66" s="1818"/>
      <c r="F66" s="1818"/>
      <c r="G66" s="1818"/>
      <c r="H66" s="1818"/>
    </row>
    <row r="67" spans="1:8" ht="18.75" x14ac:dyDescent="0.25">
      <c r="A67" s="1817"/>
      <c r="B67" s="1817"/>
      <c r="C67" s="1817"/>
      <c r="D67" s="1817"/>
      <c r="E67" s="1817"/>
      <c r="F67" s="1817"/>
      <c r="G67" s="1817"/>
      <c r="H67" s="1817"/>
    </row>
    <row r="68" spans="1:8" ht="18.75" x14ac:dyDescent="0.25">
      <c r="A68" s="177"/>
    </row>
  </sheetData>
  <mergeCells count="92">
    <mergeCell ref="A47:C47"/>
    <mergeCell ref="E47:F47"/>
    <mergeCell ref="E45:F45"/>
    <mergeCell ref="E46:F46"/>
    <mergeCell ref="A46:C46"/>
    <mergeCell ref="A45:C45"/>
    <mergeCell ref="A30:A31"/>
    <mergeCell ref="C31:D31"/>
    <mergeCell ref="C19:D19"/>
    <mergeCell ref="C24:D24"/>
    <mergeCell ref="C25:D25"/>
    <mergeCell ref="C26:D26"/>
    <mergeCell ref="C27:D27"/>
    <mergeCell ref="C20:D20"/>
    <mergeCell ref="C21:D21"/>
    <mergeCell ref="C23:D23"/>
    <mergeCell ref="A20:A23"/>
    <mergeCell ref="C22:D22"/>
    <mergeCell ref="A24:A29"/>
    <mergeCell ref="C28:D28"/>
    <mergeCell ref="C29:D29"/>
    <mergeCell ref="A3:I3"/>
    <mergeCell ref="A4:I4"/>
    <mergeCell ref="A5:C5"/>
    <mergeCell ref="D5:H5"/>
    <mergeCell ref="A6:C6"/>
    <mergeCell ref="D6:H6"/>
    <mergeCell ref="E17:E18"/>
    <mergeCell ref="F17:F18"/>
    <mergeCell ref="G17:G18"/>
    <mergeCell ref="H17:I17"/>
    <mergeCell ref="A15:H15"/>
    <mergeCell ref="A16:I16"/>
    <mergeCell ref="A17:A18"/>
    <mergeCell ref="C17:D18"/>
    <mergeCell ref="A14:B14"/>
    <mergeCell ref="C14:I14"/>
    <mergeCell ref="A7:C7"/>
    <mergeCell ref="D7:H7"/>
    <mergeCell ref="A8:C8"/>
    <mergeCell ref="D8:H8"/>
    <mergeCell ref="A9:C9"/>
    <mergeCell ref="D9:H9"/>
    <mergeCell ref="A11:I11"/>
    <mergeCell ref="A12:B12"/>
    <mergeCell ref="C12:I12"/>
    <mergeCell ref="A13:B13"/>
    <mergeCell ref="C13:I13"/>
    <mergeCell ref="A38:C38"/>
    <mergeCell ref="A39:C39"/>
    <mergeCell ref="E39:F39"/>
    <mergeCell ref="A33:I33"/>
    <mergeCell ref="A34:C35"/>
    <mergeCell ref="D34:F34"/>
    <mergeCell ref="G34:G35"/>
    <mergeCell ref="H34:H35"/>
    <mergeCell ref="I34:I35"/>
    <mergeCell ref="E35:F35"/>
    <mergeCell ref="A37:C37"/>
    <mergeCell ref="E37:F37"/>
    <mergeCell ref="E40:F40"/>
    <mergeCell ref="A40:C40"/>
    <mergeCell ref="E41:F41"/>
    <mergeCell ref="E44:F44"/>
    <mergeCell ref="A41:C41"/>
    <mergeCell ref="A42:C42"/>
    <mergeCell ref="A44:C44"/>
    <mergeCell ref="E42:F42"/>
    <mergeCell ref="A43:C43"/>
    <mergeCell ref="E43:F43"/>
    <mergeCell ref="H53:J53"/>
    <mergeCell ref="E54:G54"/>
    <mergeCell ref="H54:J54"/>
    <mergeCell ref="A49:I49"/>
    <mergeCell ref="A50:I50"/>
    <mergeCell ref="A51:I51"/>
    <mergeCell ref="I24:I25"/>
    <mergeCell ref="I26:I27"/>
    <mergeCell ref="E48:F48"/>
    <mergeCell ref="A67:H67"/>
    <mergeCell ref="H55:J55"/>
    <mergeCell ref="E56:G56"/>
    <mergeCell ref="H56:J56"/>
    <mergeCell ref="H57:J57"/>
    <mergeCell ref="E58:G58"/>
    <mergeCell ref="H58:J58"/>
    <mergeCell ref="A62:H62"/>
    <mergeCell ref="A63:H63"/>
    <mergeCell ref="A64:H64"/>
    <mergeCell ref="A65:H65"/>
    <mergeCell ref="A66:H66"/>
    <mergeCell ref="A48:C48"/>
  </mergeCells>
  <phoneticPr fontId="39" type="noConversion"/>
  <pageMargins left="0.7" right="0.7"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5FF8-AD6D-4E26-8483-BC0A7C70FBC6}">
  <sheetPr>
    <tabColor rgb="FF00B050"/>
  </sheetPr>
  <dimension ref="A2:I59"/>
  <sheetViews>
    <sheetView tabSelected="1" topLeftCell="A28" workbookViewId="0">
      <selection activeCell="I31" sqref="I31"/>
    </sheetView>
  </sheetViews>
  <sheetFormatPr defaultRowHeight="15" x14ac:dyDescent="0.25"/>
  <cols>
    <col min="4" max="4" width="17.5703125" customWidth="1"/>
    <col min="5" max="5" width="17.28515625" customWidth="1"/>
    <col min="6" max="6" width="15.42578125" customWidth="1"/>
    <col min="7" max="7" width="19" customWidth="1"/>
    <col min="8" max="8" width="18.28515625" customWidth="1"/>
    <col min="9" max="9" width="52.85546875" customWidth="1"/>
  </cols>
  <sheetData>
    <row r="2" spans="1:9" ht="16.5" thickBot="1" x14ac:dyDescent="0.3">
      <c r="A2" s="627"/>
      <c r="B2" s="11"/>
      <c r="C2" s="11"/>
      <c r="D2" s="11"/>
      <c r="E2" s="11"/>
      <c r="F2" s="11"/>
      <c r="G2" s="11"/>
      <c r="H2" s="11"/>
      <c r="I2" s="628" t="s">
        <v>38</v>
      </c>
    </row>
    <row r="3" spans="1:9" ht="15.75" x14ac:dyDescent="0.25">
      <c r="A3" s="844" t="s">
        <v>236</v>
      </c>
      <c r="B3" s="845"/>
      <c r="C3" s="845"/>
      <c r="D3" s="845"/>
      <c r="E3" s="845"/>
      <c r="F3" s="845"/>
      <c r="G3" s="845"/>
      <c r="H3" s="845"/>
      <c r="I3" s="846"/>
    </row>
    <row r="4" spans="1:9" ht="15.75" x14ac:dyDescent="0.25">
      <c r="A4" s="905" t="s">
        <v>190</v>
      </c>
      <c r="B4" s="848"/>
      <c r="C4" s="848"/>
      <c r="D4" s="848"/>
      <c r="E4" s="848"/>
      <c r="F4" s="848"/>
      <c r="G4" s="848"/>
      <c r="H4" s="848"/>
      <c r="I4" s="849"/>
    </row>
    <row r="5" spans="1:9" ht="15.75" x14ac:dyDescent="0.25">
      <c r="A5" s="834" t="s">
        <v>0</v>
      </c>
      <c r="B5" s="835"/>
      <c r="C5" s="835"/>
      <c r="D5" s="768" t="s">
        <v>40</v>
      </c>
      <c r="E5" s="768"/>
      <c r="F5" s="768"/>
      <c r="G5" s="768"/>
      <c r="H5" s="768"/>
      <c r="I5" s="99" t="s">
        <v>46</v>
      </c>
    </row>
    <row r="6" spans="1:9" ht="15.75" x14ac:dyDescent="0.25">
      <c r="A6" s="834" t="s">
        <v>1</v>
      </c>
      <c r="B6" s="835"/>
      <c r="C6" s="835"/>
      <c r="D6" s="768" t="s">
        <v>40</v>
      </c>
      <c r="E6" s="768"/>
      <c r="F6" s="768"/>
      <c r="G6" s="768"/>
      <c r="H6" s="768"/>
      <c r="I6" s="115" t="s">
        <v>65</v>
      </c>
    </row>
    <row r="7" spans="1:9" ht="15.75" x14ac:dyDescent="0.25">
      <c r="A7" s="834" t="s">
        <v>2</v>
      </c>
      <c r="B7" s="835"/>
      <c r="C7" s="835"/>
      <c r="D7" s="835" t="s">
        <v>619</v>
      </c>
      <c r="E7" s="835"/>
      <c r="F7" s="835"/>
      <c r="G7" s="835"/>
      <c r="H7" s="835"/>
      <c r="I7" s="99" t="s">
        <v>620</v>
      </c>
    </row>
    <row r="8" spans="1:9" ht="15.75" x14ac:dyDescent="0.25">
      <c r="A8" s="834" t="s">
        <v>3</v>
      </c>
      <c r="B8" s="835"/>
      <c r="C8" s="835"/>
      <c r="D8" s="835" t="s">
        <v>93</v>
      </c>
      <c r="E8" s="835"/>
      <c r="F8" s="835"/>
      <c r="G8" s="835"/>
      <c r="H8" s="835"/>
      <c r="I8" s="99" t="s">
        <v>81</v>
      </c>
    </row>
    <row r="9" spans="1:9" ht="16.5" thickBot="1" x14ac:dyDescent="0.3">
      <c r="A9" s="838" t="s">
        <v>4</v>
      </c>
      <c r="B9" s="839"/>
      <c r="C9" s="839"/>
      <c r="D9" s="771" t="s">
        <v>621</v>
      </c>
      <c r="E9" s="771"/>
      <c r="F9" s="771"/>
      <c r="G9" s="771"/>
      <c r="H9" s="771"/>
      <c r="I9" s="100" t="s">
        <v>622</v>
      </c>
    </row>
    <row r="10" spans="1:9" ht="16.5" thickBot="1" x14ac:dyDescent="0.3">
      <c r="A10" s="597"/>
      <c r="B10" s="597"/>
      <c r="C10" s="597"/>
      <c r="D10" s="597"/>
      <c r="E10" s="597"/>
      <c r="F10" s="597"/>
      <c r="G10" s="597"/>
      <c r="H10" s="597"/>
      <c r="I10" s="16"/>
    </row>
    <row r="11" spans="1:9" ht="15.75" x14ac:dyDescent="0.25">
      <c r="A11" s="889" t="s">
        <v>48</v>
      </c>
      <c r="B11" s="890"/>
      <c r="C11" s="890"/>
      <c r="D11" s="890"/>
      <c r="E11" s="890"/>
      <c r="F11" s="890"/>
      <c r="G11" s="890"/>
      <c r="H11" s="890"/>
      <c r="I11" s="891"/>
    </row>
    <row r="12" spans="1:9" ht="47.25" customHeight="1" x14ac:dyDescent="0.25">
      <c r="A12" s="825" t="s">
        <v>5</v>
      </c>
      <c r="B12" s="826"/>
      <c r="C12" s="899" t="s">
        <v>623</v>
      </c>
      <c r="D12" s="899"/>
      <c r="E12" s="899"/>
      <c r="F12" s="899"/>
      <c r="G12" s="899"/>
      <c r="H12" s="899"/>
      <c r="I12" s="900"/>
    </row>
    <row r="13" spans="1:9" ht="49.5" customHeight="1" x14ac:dyDescent="0.25">
      <c r="A13" s="901" t="s">
        <v>6</v>
      </c>
      <c r="B13" s="902"/>
      <c r="C13" s="903" t="s">
        <v>624</v>
      </c>
      <c r="D13" s="903"/>
      <c r="E13" s="903"/>
      <c r="F13" s="903"/>
      <c r="G13" s="903"/>
      <c r="H13" s="903"/>
      <c r="I13" s="904"/>
    </row>
    <row r="14" spans="1:9" ht="32.25" customHeight="1" thickBot="1" x14ac:dyDescent="0.3">
      <c r="A14" s="787" t="s">
        <v>7</v>
      </c>
      <c r="B14" s="788"/>
      <c r="C14" s="897" t="s">
        <v>625</v>
      </c>
      <c r="D14" s="897"/>
      <c r="E14" s="897"/>
      <c r="F14" s="897"/>
      <c r="G14" s="897"/>
      <c r="H14" s="897"/>
      <c r="I14" s="898"/>
    </row>
    <row r="15" spans="1:9" ht="16.5" thickBot="1" x14ac:dyDescent="0.3">
      <c r="A15" s="887"/>
      <c r="B15" s="888"/>
      <c r="C15" s="888"/>
      <c r="D15" s="888"/>
      <c r="E15" s="888"/>
      <c r="F15" s="888"/>
      <c r="G15" s="888"/>
      <c r="H15" s="888"/>
      <c r="I15" s="629"/>
    </row>
    <row r="16" spans="1:9" ht="35.25" customHeight="1" x14ac:dyDescent="0.25">
      <c r="A16" s="889" t="s">
        <v>49</v>
      </c>
      <c r="B16" s="890"/>
      <c r="C16" s="890"/>
      <c r="D16" s="890"/>
      <c r="E16" s="890"/>
      <c r="F16" s="890"/>
      <c r="G16" s="890"/>
      <c r="H16" s="890"/>
      <c r="I16" s="891"/>
    </row>
    <row r="17" spans="1:9" ht="15.75" x14ac:dyDescent="0.25">
      <c r="A17" s="892" t="s">
        <v>56</v>
      </c>
      <c r="B17" s="598" t="s">
        <v>57</v>
      </c>
      <c r="C17" s="736" t="s">
        <v>58</v>
      </c>
      <c r="D17" s="736"/>
      <c r="E17" s="736" t="s">
        <v>59</v>
      </c>
      <c r="F17" s="808" t="s">
        <v>33</v>
      </c>
      <c r="G17" s="808" t="s">
        <v>36</v>
      </c>
      <c r="H17" s="895" t="s">
        <v>42</v>
      </c>
      <c r="I17" s="896"/>
    </row>
    <row r="18" spans="1:9" ht="15.75" x14ac:dyDescent="0.25">
      <c r="A18" s="893"/>
      <c r="B18" s="600"/>
      <c r="C18" s="736"/>
      <c r="D18" s="736"/>
      <c r="E18" s="736"/>
      <c r="F18" s="894"/>
      <c r="G18" s="894"/>
      <c r="H18" s="599" t="s">
        <v>43</v>
      </c>
      <c r="I18" s="630" t="s">
        <v>44</v>
      </c>
    </row>
    <row r="19" spans="1:9" ht="15.75" x14ac:dyDescent="0.25">
      <c r="A19" s="631">
        <v>1</v>
      </c>
      <c r="B19" s="577">
        <v>2</v>
      </c>
      <c r="C19" s="737">
        <v>3</v>
      </c>
      <c r="D19" s="738"/>
      <c r="E19" s="577">
        <v>4</v>
      </c>
      <c r="F19" s="577">
        <v>5</v>
      </c>
      <c r="G19" s="577">
        <v>6</v>
      </c>
      <c r="H19" s="577" t="s">
        <v>35</v>
      </c>
      <c r="I19" s="108"/>
    </row>
    <row r="20" spans="1:9" ht="65.25" customHeight="1" x14ac:dyDescent="0.25">
      <c r="A20" s="765" t="s">
        <v>9</v>
      </c>
      <c r="B20" s="71" t="s">
        <v>20</v>
      </c>
      <c r="C20" s="835" t="s">
        <v>626</v>
      </c>
      <c r="D20" s="835"/>
      <c r="E20" s="8" t="s">
        <v>31</v>
      </c>
      <c r="F20" s="198">
        <v>90</v>
      </c>
      <c r="G20" s="601" t="s">
        <v>627</v>
      </c>
      <c r="H20" s="332" t="s">
        <v>628</v>
      </c>
      <c r="I20" s="632" t="s">
        <v>629</v>
      </c>
    </row>
    <row r="21" spans="1:9" ht="48" customHeight="1" x14ac:dyDescent="0.25">
      <c r="A21" s="782"/>
      <c r="B21" s="71" t="s">
        <v>232</v>
      </c>
      <c r="C21" s="767" t="s">
        <v>630</v>
      </c>
      <c r="D21" s="769"/>
      <c r="E21" s="8" t="s">
        <v>31</v>
      </c>
      <c r="F21" s="19">
        <v>80</v>
      </c>
      <c r="G21" s="332" t="s">
        <v>631</v>
      </c>
      <c r="H21" s="332" t="s">
        <v>632</v>
      </c>
      <c r="I21" s="632" t="s">
        <v>629</v>
      </c>
    </row>
    <row r="22" spans="1:9" ht="183" customHeight="1" x14ac:dyDescent="0.25">
      <c r="A22" s="783"/>
      <c r="B22" s="71" t="s">
        <v>233</v>
      </c>
      <c r="C22" s="767" t="s">
        <v>633</v>
      </c>
      <c r="D22" s="769"/>
      <c r="E22" s="8" t="s">
        <v>31</v>
      </c>
      <c r="F22" s="19">
        <v>40</v>
      </c>
      <c r="G22" s="596" t="s">
        <v>184</v>
      </c>
      <c r="H22" s="596" t="s">
        <v>634</v>
      </c>
      <c r="I22" s="632" t="s">
        <v>732</v>
      </c>
    </row>
    <row r="23" spans="1:9" ht="45" customHeight="1" x14ac:dyDescent="0.25">
      <c r="A23" s="882" t="s">
        <v>10</v>
      </c>
      <c r="B23" s="602" t="s">
        <v>231</v>
      </c>
      <c r="C23" s="767" t="s">
        <v>635</v>
      </c>
      <c r="D23" s="769"/>
      <c r="E23" s="8" t="s">
        <v>32</v>
      </c>
      <c r="F23" s="19">
        <v>110</v>
      </c>
      <c r="G23" s="332" t="s">
        <v>74</v>
      </c>
      <c r="H23" s="332" t="s">
        <v>636</v>
      </c>
      <c r="I23" s="633" t="s">
        <v>629</v>
      </c>
    </row>
    <row r="24" spans="1:9" ht="48" customHeight="1" x14ac:dyDescent="0.25">
      <c r="A24" s="882"/>
      <c r="B24" s="602" t="s">
        <v>23</v>
      </c>
      <c r="C24" s="883" t="s">
        <v>637</v>
      </c>
      <c r="D24" s="884"/>
      <c r="E24" s="8" t="s">
        <v>32</v>
      </c>
      <c r="F24" s="19">
        <v>90</v>
      </c>
      <c r="G24" s="332" t="s">
        <v>631</v>
      </c>
      <c r="H24" s="332" t="s">
        <v>638</v>
      </c>
      <c r="I24" s="634" t="s">
        <v>629</v>
      </c>
    </row>
    <row r="25" spans="1:9" ht="70.5" customHeight="1" x14ac:dyDescent="0.25">
      <c r="A25" s="882"/>
      <c r="B25" s="602" t="s">
        <v>24</v>
      </c>
      <c r="C25" s="883" t="s">
        <v>639</v>
      </c>
      <c r="D25" s="884"/>
      <c r="E25" s="8" t="s">
        <v>32</v>
      </c>
      <c r="F25" s="19">
        <v>10</v>
      </c>
      <c r="G25" s="332" t="s">
        <v>640</v>
      </c>
      <c r="H25" s="332" t="s">
        <v>641</v>
      </c>
      <c r="I25" s="634" t="s">
        <v>642</v>
      </c>
    </row>
    <row r="26" spans="1:9" ht="409.5" x14ac:dyDescent="0.25">
      <c r="A26" s="882"/>
      <c r="B26" s="602" t="s">
        <v>25</v>
      </c>
      <c r="C26" s="883" t="s">
        <v>643</v>
      </c>
      <c r="D26" s="884"/>
      <c r="E26" s="8" t="s">
        <v>32</v>
      </c>
      <c r="F26" s="19">
        <v>20</v>
      </c>
      <c r="G26" s="332" t="s">
        <v>664</v>
      </c>
      <c r="H26" s="332" t="s">
        <v>665</v>
      </c>
      <c r="I26" s="633" t="s">
        <v>666</v>
      </c>
    </row>
    <row r="27" spans="1:9" ht="39" customHeight="1" x14ac:dyDescent="0.25">
      <c r="A27" s="882"/>
      <c r="B27" s="602" t="s">
        <v>109</v>
      </c>
      <c r="C27" s="883" t="s">
        <v>644</v>
      </c>
      <c r="D27" s="884"/>
      <c r="E27" s="8" t="s">
        <v>32</v>
      </c>
      <c r="F27" s="19">
        <v>90</v>
      </c>
      <c r="G27" s="596" t="s">
        <v>645</v>
      </c>
      <c r="H27" s="332" t="s">
        <v>646</v>
      </c>
      <c r="I27" s="635" t="s">
        <v>647</v>
      </c>
    </row>
    <row r="28" spans="1:9" ht="77.25" customHeight="1" x14ac:dyDescent="0.25">
      <c r="A28" s="882" t="s">
        <v>11</v>
      </c>
      <c r="B28" s="602" t="s">
        <v>26</v>
      </c>
      <c r="C28" s="886" t="s">
        <v>648</v>
      </c>
      <c r="D28" s="886"/>
      <c r="E28" s="71" t="s">
        <v>649</v>
      </c>
      <c r="F28" s="19">
        <v>17996.7</v>
      </c>
      <c r="G28" s="603" t="s">
        <v>650</v>
      </c>
      <c r="H28" s="98">
        <v>9211</v>
      </c>
      <c r="I28" s="634" t="s">
        <v>721</v>
      </c>
    </row>
    <row r="29" spans="1:9" ht="78" customHeight="1" x14ac:dyDescent="0.25">
      <c r="A29" s="882"/>
      <c r="B29" s="602" t="s">
        <v>55</v>
      </c>
      <c r="C29" s="883" t="s">
        <v>651</v>
      </c>
      <c r="D29" s="884"/>
      <c r="E29" s="71" t="s">
        <v>652</v>
      </c>
      <c r="F29" s="332" t="s">
        <v>653</v>
      </c>
      <c r="G29" s="603" t="s">
        <v>654</v>
      </c>
      <c r="H29" s="98">
        <v>0.8</v>
      </c>
      <c r="I29" s="636" t="s">
        <v>655</v>
      </c>
    </row>
    <row r="30" spans="1:9" ht="42" customHeight="1" thickBot="1" x14ac:dyDescent="0.3">
      <c r="A30" s="885"/>
      <c r="B30" s="637" t="s">
        <v>114</v>
      </c>
      <c r="C30" s="770" t="s">
        <v>656</v>
      </c>
      <c r="D30" s="772"/>
      <c r="E30" s="151" t="s">
        <v>652</v>
      </c>
      <c r="F30" s="146">
        <v>1.1000000000000001</v>
      </c>
      <c r="G30" s="638" t="s">
        <v>723</v>
      </c>
      <c r="H30" s="146">
        <v>-0.8</v>
      </c>
      <c r="I30" s="639" t="s">
        <v>657</v>
      </c>
    </row>
    <row r="31" spans="1:9" ht="16.5" thickBot="1" x14ac:dyDescent="0.3">
      <c r="A31" s="573"/>
      <c r="B31" s="604"/>
      <c r="C31" s="574"/>
      <c r="D31" s="574"/>
      <c r="E31" s="574"/>
      <c r="F31" s="574"/>
      <c r="G31" s="574"/>
      <c r="H31" s="574"/>
      <c r="I31" s="16"/>
    </row>
    <row r="32" spans="1:9" ht="15.75" x14ac:dyDescent="0.25">
      <c r="A32" s="850" t="s">
        <v>658</v>
      </c>
      <c r="B32" s="851"/>
      <c r="C32" s="851"/>
      <c r="D32" s="851"/>
      <c r="E32" s="851"/>
      <c r="F32" s="851"/>
      <c r="G32" s="851"/>
      <c r="H32" s="851"/>
      <c r="I32" s="852"/>
    </row>
    <row r="33" spans="1:9" ht="15.75" x14ac:dyDescent="0.25">
      <c r="A33" s="755" t="s">
        <v>12</v>
      </c>
      <c r="B33" s="756"/>
      <c r="C33" s="757"/>
      <c r="D33" s="737" t="s">
        <v>19</v>
      </c>
      <c r="E33" s="735"/>
      <c r="F33" s="738"/>
      <c r="G33" s="878" t="s">
        <v>33</v>
      </c>
      <c r="H33" s="878" t="s">
        <v>45</v>
      </c>
      <c r="I33" s="880" t="s">
        <v>61</v>
      </c>
    </row>
    <row r="34" spans="1:9" ht="15.75" x14ac:dyDescent="0.25">
      <c r="A34" s="758"/>
      <c r="B34" s="759"/>
      <c r="C34" s="760"/>
      <c r="D34" s="577" t="s">
        <v>28</v>
      </c>
      <c r="E34" s="737" t="s">
        <v>41</v>
      </c>
      <c r="F34" s="738"/>
      <c r="G34" s="879"/>
      <c r="H34" s="879"/>
      <c r="I34" s="881"/>
    </row>
    <row r="35" spans="1:9" ht="15.75" x14ac:dyDescent="0.25">
      <c r="A35" s="875">
        <v>1</v>
      </c>
      <c r="B35" s="736"/>
      <c r="C35" s="736"/>
      <c r="D35" s="577">
        <v>2</v>
      </c>
      <c r="E35" s="737">
        <v>3</v>
      </c>
      <c r="F35" s="738"/>
      <c r="G35" s="577">
        <v>4</v>
      </c>
      <c r="H35" s="577">
        <v>5</v>
      </c>
      <c r="I35" s="646">
        <v>6</v>
      </c>
    </row>
    <row r="36" spans="1:9" ht="15.75" x14ac:dyDescent="0.25">
      <c r="A36" s="829" t="s">
        <v>107</v>
      </c>
      <c r="B36" s="830"/>
      <c r="C36" s="830"/>
      <c r="D36" s="605"/>
      <c r="E36" s="737"/>
      <c r="F36" s="738"/>
      <c r="G36" s="606">
        <f>G37+G44</f>
        <v>40097.199999999997</v>
      </c>
      <c r="H36" s="606">
        <f>H37+H44</f>
        <v>40097.199999999997</v>
      </c>
      <c r="I36" s="647">
        <f>I37+I44</f>
        <v>18804.599999999999</v>
      </c>
    </row>
    <row r="37" spans="1:9" ht="40.5" customHeight="1" x14ac:dyDescent="0.25">
      <c r="A37" s="870" t="s">
        <v>659</v>
      </c>
      <c r="B37" s="871"/>
      <c r="C37" s="872"/>
      <c r="D37" s="607" t="s">
        <v>660</v>
      </c>
      <c r="E37" s="876"/>
      <c r="F37" s="877"/>
      <c r="G37" s="608">
        <v>39097.199999999997</v>
      </c>
      <c r="H37" s="608">
        <v>39097.199999999997</v>
      </c>
      <c r="I37" s="648">
        <f>SUM(I38:I43)</f>
        <v>18573.899999999998</v>
      </c>
    </row>
    <row r="38" spans="1:9" ht="24.75" customHeight="1" x14ac:dyDescent="0.25">
      <c r="A38" s="866" t="s">
        <v>475</v>
      </c>
      <c r="B38" s="867"/>
      <c r="C38" s="867"/>
      <c r="D38" s="609"/>
      <c r="E38" s="864">
        <v>21</v>
      </c>
      <c r="F38" s="865"/>
      <c r="G38" s="612">
        <v>33155.800000000003</v>
      </c>
      <c r="H38" s="612">
        <v>33155.800000000003</v>
      </c>
      <c r="I38" s="649">
        <v>16627.900000000001</v>
      </c>
    </row>
    <row r="39" spans="1:9" ht="33" customHeight="1" x14ac:dyDescent="0.25">
      <c r="A39" s="866" t="s">
        <v>400</v>
      </c>
      <c r="B39" s="867"/>
      <c r="C39" s="867"/>
      <c r="D39" s="613"/>
      <c r="E39" s="864">
        <v>22</v>
      </c>
      <c r="F39" s="865"/>
      <c r="G39" s="612">
        <v>3803.4</v>
      </c>
      <c r="H39" s="612">
        <v>3803.4</v>
      </c>
      <c r="I39" s="649">
        <v>1470</v>
      </c>
    </row>
    <row r="40" spans="1:9" ht="26.25" customHeight="1" x14ac:dyDescent="0.25">
      <c r="A40" s="866" t="s">
        <v>476</v>
      </c>
      <c r="B40" s="867"/>
      <c r="C40" s="867"/>
      <c r="D40" s="613"/>
      <c r="E40" s="864">
        <v>27</v>
      </c>
      <c r="F40" s="865"/>
      <c r="G40" s="612">
        <v>450</v>
      </c>
      <c r="H40" s="614">
        <v>450</v>
      </c>
      <c r="I40" s="649">
        <v>127.8</v>
      </c>
    </row>
    <row r="41" spans="1:9" ht="30" customHeight="1" x14ac:dyDescent="0.25">
      <c r="A41" s="861" t="s">
        <v>183</v>
      </c>
      <c r="B41" s="862"/>
      <c r="C41" s="863"/>
      <c r="D41" s="613"/>
      <c r="E41" s="864">
        <v>28</v>
      </c>
      <c r="F41" s="865"/>
      <c r="G41" s="612">
        <v>408</v>
      </c>
      <c r="H41" s="614">
        <v>408</v>
      </c>
      <c r="I41" s="649">
        <v>108.5</v>
      </c>
    </row>
    <row r="42" spans="1:9" ht="30" customHeight="1" x14ac:dyDescent="0.25">
      <c r="A42" s="866" t="s">
        <v>165</v>
      </c>
      <c r="B42" s="867"/>
      <c r="C42" s="867"/>
      <c r="D42" s="615"/>
      <c r="E42" s="864">
        <v>31</v>
      </c>
      <c r="F42" s="865"/>
      <c r="G42" s="616">
        <v>750</v>
      </c>
      <c r="H42" s="617">
        <v>750</v>
      </c>
      <c r="I42" s="650">
        <v>160.1</v>
      </c>
    </row>
    <row r="43" spans="1:9" ht="24.75" customHeight="1" x14ac:dyDescent="0.25">
      <c r="A43" s="868" t="s">
        <v>477</v>
      </c>
      <c r="B43" s="869"/>
      <c r="C43" s="869"/>
      <c r="D43" s="183"/>
      <c r="E43" s="864">
        <v>33</v>
      </c>
      <c r="F43" s="865"/>
      <c r="G43" s="616">
        <v>530</v>
      </c>
      <c r="H43" s="617">
        <v>530</v>
      </c>
      <c r="I43" s="650">
        <v>79.599999999999994</v>
      </c>
    </row>
    <row r="44" spans="1:9" ht="42" customHeight="1" x14ac:dyDescent="0.25">
      <c r="A44" s="870" t="s">
        <v>661</v>
      </c>
      <c r="B44" s="871"/>
      <c r="C44" s="872"/>
      <c r="D44" s="618" t="s">
        <v>662</v>
      </c>
      <c r="E44" s="610"/>
      <c r="F44" s="611"/>
      <c r="G44" s="619">
        <f>SUM(G45:G47)</f>
        <v>1000</v>
      </c>
      <c r="H44" s="619">
        <f>SUM(H45:H47)</f>
        <v>1000</v>
      </c>
      <c r="I44" s="651">
        <f>SUM(I45:I47)</f>
        <v>230.7</v>
      </c>
    </row>
    <row r="45" spans="1:9" ht="24.75" customHeight="1" x14ac:dyDescent="0.25">
      <c r="A45" s="866" t="s">
        <v>400</v>
      </c>
      <c r="B45" s="867"/>
      <c r="C45" s="867"/>
      <c r="D45" s="618"/>
      <c r="E45" s="873">
        <v>22</v>
      </c>
      <c r="F45" s="874"/>
      <c r="G45" s="616">
        <v>1000</v>
      </c>
      <c r="H45" s="620">
        <v>880.4</v>
      </c>
      <c r="I45" s="652">
        <v>111.1</v>
      </c>
    </row>
    <row r="46" spans="1:9" ht="25.5" customHeight="1" x14ac:dyDescent="0.25">
      <c r="A46" s="866" t="s">
        <v>544</v>
      </c>
      <c r="B46" s="867"/>
      <c r="C46" s="867"/>
      <c r="D46" s="183"/>
      <c r="E46" s="873">
        <v>31</v>
      </c>
      <c r="F46" s="874"/>
      <c r="G46" s="616">
        <v>0</v>
      </c>
      <c r="H46" s="620">
        <v>118.1</v>
      </c>
      <c r="I46" s="652">
        <v>118.1</v>
      </c>
    </row>
    <row r="47" spans="1:9" ht="30.75" customHeight="1" thickBot="1" x14ac:dyDescent="0.3">
      <c r="A47" s="857" t="s">
        <v>477</v>
      </c>
      <c r="B47" s="858"/>
      <c r="C47" s="858"/>
      <c r="D47" s="653"/>
      <c r="E47" s="859">
        <v>33</v>
      </c>
      <c r="F47" s="860"/>
      <c r="G47" s="271">
        <v>0</v>
      </c>
      <c r="H47" s="654">
        <v>1.5</v>
      </c>
      <c r="I47" s="655">
        <v>1.5</v>
      </c>
    </row>
    <row r="48" spans="1:9" ht="16.5" thickBot="1" x14ac:dyDescent="0.3">
      <c r="A48" s="640"/>
      <c r="B48" s="641"/>
      <c r="C48" s="641"/>
      <c r="D48" s="642"/>
      <c r="E48" s="643"/>
      <c r="F48" s="643"/>
      <c r="G48" s="644"/>
      <c r="H48" s="644"/>
      <c r="I48" s="645"/>
    </row>
    <row r="49" spans="1:9" ht="15.75" x14ac:dyDescent="0.25">
      <c r="A49" s="850" t="s">
        <v>63</v>
      </c>
      <c r="B49" s="851"/>
      <c r="C49" s="851"/>
      <c r="D49" s="851"/>
      <c r="E49" s="851"/>
      <c r="F49" s="851"/>
      <c r="G49" s="851"/>
      <c r="H49" s="851"/>
      <c r="I49" s="852"/>
    </row>
    <row r="50" spans="1:9" ht="54" customHeight="1" thickBot="1" x14ac:dyDescent="0.3">
      <c r="A50" s="853" t="s">
        <v>663</v>
      </c>
      <c r="B50" s="854"/>
      <c r="C50" s="854"/>
      <c r="D50" s="854"/>
      <c r="E50" s="854"/>
      <c r="F50" s="854"/>
      <c r="G50" s="854"/>
      <c r="H50" s="854"/>
      <c r="I50" s="855"/>
    </row>
    <row r="51" spans="1:9" ht="15.75" x14ac:dyDescent="0.25">
      <c r="A51" s="14" t="s">
        <v>13</v>
      </c>
      <c r="B51" s="14"/>
      <c r="C51" s="14"/>
      <c r="D51" s="14"/>
      <c r="E51" s="15"/>
      <c r="F51" s="15"/>
      <c r="G51" s="15"/>
      <c r="H51" s="15"/>
      <c r="I51" s="15"/>
    </row>
    <row r="52" spans="1:9" ht="15.75" x14ac:dyDescent="0.25">
      <c r="A52" s="621" t="s">
        <v>14</v>
      </c>
      <c r="B52" s="621"/>
      <c r="C52" s="621"/>
      <c r="D52" s="621"/>
      <c r="E52" s="622"/>
      <c r="F52" s="622"/>
      <c r="G52" s="622"/>
      <c r="H52" s="623"/>
      <c r="I52" s="580"/>
    </row>
    <row r="53" spans="1:9" ht="15.75" x14ac:dyDescent="0.25">
      <c r="A53" s="624"/>
      <c r="B53" s="624"/>
      <c r="C53" s="624"/>
      <c r="D53" s="624"/>
      <c r="E53" s="856" t="s">
        <v>29</v>
      </c>
      <c r="F53" s="856"/>
      <c r="G53" s="856"/>
      <c r="H53" s="625"/>
      <c r="I53" s="581" t="s">
        <v>34</v>
      </c>
    </row>
    <row r="54" spans="1:9" ht="15.75" x14ac:dyDescent="0.25">
      <c r="A54" s="621" t="s">
        <v>15</v>
      </c>
      <c r="B54" s="621"/>
      <c r="C54" s="621"/>
      <c r="D54" s="621"/>
      <c r="E54" s="622"/>
      <c r="F54" s="622"/>
      <c r="G54" s="622"/>
      <c r="H54" s="15"/>
      <c r="I54" s="626"/>
    </row>
    <row r="55" spans="1:9" ht="15.75" x14ac:dyDescent="0.25">
      <c r="A55" s="15"/>
      <c r="B55" s="15"/>
      <c r="C55" s="15"/>
      <c r="D55" s="15"/>
      <c r="E55" s="856" t="s">
        <v>29</v>
      </c>
      <c r="F55" s="856"/>
      <c r="G55" s="856"/>
      <c r="H55" s="625"/>
      <c r="I55" s="581" t="s">
        <v>34</v>
      </c>
    </row>
    <row r="56" spans="1:9" ht="15.75" x14ac:dyDescent="0.25">
      <c r="A56" s="15" t="s">
        <v>16</v>
      </c>
      <c r="B56" s="15"/>
      <c r="C56" s="15"/>
      <c r="D56" s="15"/>
      <c r="E56" s="622"/>
      <c r="F56" s="622"/>
      <c r="G56" s="622"/>
      <c r="H56" s="15"/>
      <c r="I56" s="580"/>
    </row>
    <row r="57" spans="1:9" ht="15.75" x14ac:dyDescent="0.25">
      <c r="A57" s="15"/>
      <c r="B57" s="15"/>
      <c r="C57" s="15"/>
      <c r="D57" s="15"/>
      <c r="E57" s="856" t="s">
        <v>29</v>
      </c>
      <c r="F57" s="856"/>
      <c r="G57" s="856"/>
      <c r="H57" s="625"/>
      <c r="I57" s="581" t="s">
        <v>34</v>
      </c>
    </row>
    <row r="58" spans="1:9" ht="15.75" x14ac:dyDescent="0.25">
      <c r="A58" s="17" t="s">
        <v>17</v>
      </c>
      <c r="B58" s="14" t="s">
        <v>27</v>
      </c>
      <c r="C58" s="15"/>
      <c r="D58" s="15"/>
      <c r="E58" s="15"/>
      <c r="F58" s="15"/>
      <c r="G58" s="15"/>
      <c r="H58" s="15"/>
      <c r="I58" s="15"/>
    </row>
    <row r="59" spans="1:9" ht="15.75" x14ac:dyDescent="0.25">
      <c r="A59" s="15" t="s">
        <v>18</v>
      </c>
      <c r="B59" s="15"/>
      <c r="C59" s="15"/>
      <c r="D59" s="15"/>
      <c r="E59" s="15"/>
      <c r="F59" s="15"/>
      <c r="G59" s="15"/>
      <c r="H59" s="15"/>
      <c r="I59" s="15"/>
    </row>
  </sheetData>
  <mergeCells count="79">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A15:H15"/>
    <mergeCell ref="A16:I16"/>
    <mergeCell ref="A17:A18"/>
    <mergeCell ref="C17:D18"/>
    <mergeCell ref="E17:E18"/>
    <mergeCell ref="F17:F18"/>
    <mergeCell ref="G17:G18"/>
    <mergeCell ref="H17:I17"/>
    <mergeCell ref="A32:I32"/>
    <mergeCell ref="C19:D19"/>
    <mergeCell ref="A20:A22"/>
    <mergeCell ref="C20:D20"/>
    <mergeCell ref="C21:D21"/>
    <mergeCell ref="C22:D22"/>
    <mergeCell ref="A23:A27"/>
    <mergeCell ref="C23:D23"/>
    <mergeCell ref="C24:D24"/>
    <mergeCell ref="C25:D25"/>
    <mergeCell ref="C26:D26"/>
    <mergeCell ref="C27:D27"/>
    <mergeCell ref="A28:A30"/>
    <mergeCell ref="C28:D28"/>
    <mergeCell ref="C29:D29"/>
    <mergeCell ref="C30:D30"/>
    <mergeCell ref="A33:C34"/>
    <mergeCell ref="D33:F33"/>
    <mergeCell ref="G33:G34"/>
    <mergeCell ref="H33:H34"/>
    <mergeCell ref="I33:I34"/>
    <mergeCell ref="E34:F34"/>
    <mergeCell ref="A35:C35"/>
    <mergeCell ref="E35:F35"/>
    <mergeCell ref="A36:C36"/>
    <mergeCell ref="E36:F36"/>
    <mergeCell ref="A37:C37"/>
    <mergeCell ref="E37:F37"/>
    <mergeCell ref="A38:C38"/>
    <mergeCell ref="E38:F38"/>
    <mergeCell ref="A39:C39"/>
    <mergeCell ref="E39:F39"/>
    <mergeCell ref="A40:C40"/>
    <mergeCell ref="E40:F40"/>
    <mergeCell ref="A47:C47"/>
    <mergeCell ref="E47:F47"/>
    <mergeCell ref="A41:C41"/>
    <mergeCell ref="E41:F41"/>
    <mergeCell ref="A42:C42"/>
    <mergeCell ref="E42:F42"/>
    <mergeCell ref="A43:C43"/>
    <mergeCell ref="E43:F43"/>
    <mergeCell ref="A44:C44"/>
    <mergeCell ref="A45:C45"/>
    <mergeCell ref="E45:F45"/>
    <mergeCell ref="A46:C46"/>
    <mergeCell ref="E46:F46"/>
    <mergeCell ref="A49:I49"/>
    <mergeCell ref="A50:I50"/>
    <mergeCell ref="E53:G53"/>
    <mergeCell ref="E55:G55"/>
    <mergeCell ref="E57:G5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R45"/>
  <sheetViews>
    <sheetView zoomScaleNormal="100" workbookViewId="0">
      <selection activeCell="M35" sqref="M35"/>
    </sheetView>
  </sheetViews>
  <sheetFormatPr defaultRowHeight="15" x14ac:dyDescent="0.25"/>
  <cols>
    <col min="4" max="4" width="23.5703125" customWidth="1"/>
    <col min="7" max="7" width="16.7109375" customWidth="1"/>
    <col min="8" max="8" width="18.28515625" customWidth="1"/>
    <col min="9" max="9" width="51" customWidth="1"/>
  </cols>
  <sheetData>
    <row r="1" spans="1:13" ht="15.75" x14ac:dyDescent="0.25">
      <c r="A1" s="78"/>
      <c r="B1" s="78"/>
      <c r="C1" s="78"/>
      <c r="D1" s="78"/>
      <c r="E1" s="78"/>
      <c r="F1" s="78"/>
      <c r="G1" s="78"/>
      <c r="H1" s="78"/>
      <c r="I1" s="79" t="s">
        <v>37</v>
      </c>
      <c r="J1" s="11"/>
      <c r="K1" s="11"/>
      <c r="L1" s="11"/>
      <c r="M1" s="11"/>
    </row>
    <row r="2" spans="1:13" ht="16.5" thickBot="1" x14ac:dyDescent="0.3">
      <c r="A2" s="78"/>
      <c r="B2" s="78"/>
      <c r="C2" s="78"/>
      <c r="D2" s="78"/>
      <c r="E2" s="78"/>
      <c r="F2" s="78"/>
      <c r="G2" s="78"/>
      <c r="H2" s="78"/>
      <c r="I2" s="79" t="s">
        <v>38</v>
      </c>
      <c r="J2" s="11"/>
      <c r="K2" s="11"/>
      <c r="L2" s="11"/>
      <c r="M2" s="11"/>
    </row>
    <row r="3" spans="1:13" ht="15.75" x14ac:dyDescent="0.25">
      <c r="A3" s="844" t="s">
        <v>236</v>
      </c>
      <c r="B3" s="845"/>
      <c r="C3" s="845"/>
      <c r="D3" s="845"/>
      <c r="E3" s="845"/>
      <c r="F3" s="845"/>
      <c r="G3" s="845"/>
      <c r="H3" s="845"/>
      <c r="I3" s="846"/>
      <c r="J3" s="11"/>
      <c r="K3" s="11"/>
      <c r="L3" s="11"/>
      <c r="M3" s="11"/>
    </row>
    <row r="4" spans="1:13" ht="15.75" x14ac:dyDescent="0.25">
      <c r="A4" s="1682" t="s">
        <v>190</v>
      </c>
      <c r="B4" s="1826"/>
      <c r="C4" s="1826"/>
      <c r="D4" s="1826"/>
      <c r="E4" s="1826"/>
      <c r="F4" s="1826"/>
      <c r="G4" s="1826"/>
      <c r="H4" s="1826"/>
      <c r="I4" s="1827"/>
      <c r="J4" s="11"/>
      <c r="K4" s="11"/>
      <c r="L4" s="11"/>
      <c r="M4" s="11"/>
    </row>
    <row r="5" spans="1:13" ht="15.75" x14ac:dyDescent="0.25">
      <c r="A5" s="1607" t="s">
        <v>0</v>
      </c>
      <c r="B5" s="886"/>
      <c r="C5" s="886"/>
      <c r="D5" s="1017" t="s">
        <v>40</v>
      </c>
      <c r="E5" s="1017"/>
      <c r="F5" s="1017"/>
      <c r="G5" s="1017"/>
      <c r="H5" s="1017"/>
      <c r="I5" s="99" t="s">
        <v>46</v>
      </c>
      <c r="J5" s="11"/>
      <c r="K5" s="11"/>
      <c r="L5" s="11"/>
      <c r="M5" s="11"/>
    </row>
    <row r="6" spans="1:13" ht="15.75" x14ac:dyDescent="0.25">
      <c r="A6" s="1607" t="s">
        <v>1</v>
      </c>
      <c r="B6" s="886"/>
      <c r="C6" s="886"/>
      <c r="D6" s="1017" t="s">
        <v>124</v>
      </c>
      <c r="E6" s="1017"/>
      <c r="F6" s="1017"/>
      <c r="G6" s="1017"/>
      <c r="H6" s="1017"/>
      <c r="I6" s="99" t="s">
        <v>65</v>
      </c>
      <c r="J6" s="11"/>
      <c r="K6" s="11"/>
      <c r="L6" s="11"/>
      <c r="M6" s="11"/>
    </row>
    <row r="7" spans="1:13" ht="15.75" x14ac:dyDescent="0.25">
      <c r="A7" s="1607" t="s">
        <v>2</v>
      </c>
      <c r="B7" s="886"/>
      <c r="C7" s="886"/>
      <c r="D7" s="886" t="s">
        <v>154</v>
      </c>
      <c r="E7" s="886"/>
      <c r="F7" s="886"/>
      <c r="G7" s="886"/>
      <c r="H7" s="886"/>
      <c r="I7" s="99" t="s">
        <v>155</v>
      </c>
      <c r="J7" s="11"/>
      <c r="K7" s="11"/>
      <c r="L7" s="11"/>
      <c r="M7" s="11"/>
    </row>
    <row r="8" spans="1:13" ht="15.75" x14ac:dyDescent="0.25">
      <c r="A8" s="1607" t="s">
        <v>3</v>
      </c>
      <c r="B8" s="886"/>
      <c r="C8" s="886"/>
      <c r="D8" s="886" t="s">
        <v>86</v>
      </c>
      <c r="E8" s="886"/>
      <c r="F8" s="886"/>
      <c r="G8" s="886"/>
      <c r="H8" s="886"/>
      <c r="I8" s="99" t="s">
        <v>74</v>
      </c>
      <c r="J8" s="11"/>
      <c r="K8" s="11"/>
      <c r="L8" s="11"/>
      <c r="M8" s="11"/>
    </row>
    <row r="9" spans="1:13" ht="16.5" thickBot="1" x14ac:dyDescent="0.3">
      <c r="A9" s="1591" t="s">
        <v>4</v>
      </c>
      <c r="B9" s="1592"/>
      <c r="C9" s="1592"/>
      <c r="D9" s="1004" t="s">
        <v>156</v>
      </c>
      <c r="E9" s="1004"/>
      <c r="F9" s="1004"/>
      <c r="G9" s="1004"/>
      <c r="H9" s="1004"/>
      <c r="I9" s="100" t="s">
        <v>80</v>
      </c>
      <c r="J9" s="11"/>
      <c r="K9" s="11"/>
      <c r="L9" s="11"/>
      <c r="M9" s="11"/>
    </row>
    <row r="10" spans="1:13" ht="16.5" thickBot="1" x14ac:dyDescent="0.3">
      <c r="A10" s="80"/>
      <c r="B10" s="80"/>
      <c r="C10" s="80"/>
      <c r="D10" s="80"/>
      <c r="E10" s="80"/>
      <c r="F10" s="80"/>
      <c r="G10" s="80"/>
      <c r="H10" s="80"/>
      <c r="I10" s="81"/>
      <c r="J10" s="11"/>
      <c r="K10" s="11"/>
      <c r="L10" s="11"/>
      <c r="M10" s="11"/>
    </row>
    <row r="11" spans="1:13" ht="21.75" customHeight="1" x14ac:dyDescent="0.25">
      <c r="A11" s="1588" t="s">
        <v>48</v>
      </c>
      <c r="B11" s="1589"/>
      <c r="C11" s="1589"/>
      <c r="D11" s="1589"/>
      <c r="E11" s="1589"/>
      <c r="F11" s="1589"/>
      <c r="G11" s="1589"/>
      <c r="H11" s="1589"/>
      <c r="I11" s="1590"/>
      <c r="J11" s="11"/>
      <c r="K11" s="11"/>
      <c r="L11" s="11"/>
      <c r="M11" s="11"/>
    </row>
    <row r="12" spans="1:13" ht="25.5" customHeight="1" x14ac:dyDescent="0.25">
      <c r="A12" s="1595" t="s">
        <v>5</v>
      </c>
      <c r="B12" s="1596"/>
      <c r="C12" s="1872" t="s">
        <v>330</v>
      </c>
      <c r="D12" s="1873"/>
      <c r="E12" s="1873"/>
      <c r="F12" s="1873"/>
      <c r="G12" s="1873"/>
      <c r="H12" s="1873"/>
      <c r="I12" s="1874"/>
      <c r="J12" s="11"/>
      <c r="K12" s="11"/>
      <c r="L12" s="11"/>
      <c r="M12" s="11"/>
    </row>
    <row r="13" spans="1:13" ht="43.5" customHeight="1" x14ac:dyDescent="0.25">
      <c r="A13" s="1034" t="s">
        <v>6</v>
      </c>
      <c r="B13" s="1035"/>
      <c r="C13" s="1875" t="s">
        <v>254</v>
      </c>
      <c r="D13" s="1876"/>
      <c r="E13" s="1876"/>
      <c r="F13" s="1876"/>
      <c r="G13" s="1876"/>
      <c r="H13" s="1876"/>
      <c r="I13" s="1877"/>
      <c r="J13" s="11"/>
      <c r="K13" s="11"/>
      <c r="L13" s="11"/>
      <c r="M13" s="11"/>
    </row>
    <row r="14" spans="1:13" ht="39" customHeight="1" thickBot="1" x14ac:dyDescent="0.3">
      <c r="A14" s="1602" t="s">
        <v>7</v>
      </c>
      <c r="B14" s="1603"/>
      <c r="C14" s="1869" t="s">
        <v>217</v>
      </c>
      <c r="D14" s="1870"/>
      <c r="E14" s="1870"/>
      <c r="F14" s="1870"/>
      <c r="G14" s="1870"/>
      <c r="H14" s="1870"/>
      <c r="I14" s="1871"/>
      <c r="J14" s="11"/>
      <c r="K14" s="11"/>
      <c r="L14" s="11"/>
      <c r="M14" s="11"/>
    </row>
    <row r="15" spans="1:13" ht="16.5" thickBot="1" x14ac:dyDescent="0.3">
      <c r="A15" s="1711"/>
      <c r="B15" s="1711"/>
      <c r="C15" s="1711"/>
      <c r="D15" s="1711"/>
      <c r="E15" s="1711"/>
      <c r="F15" s="1711"/>
      <c r="G15" s="1711"/>
      <c r="H15" s="1711"/>
      <c r="I15" s="81"/>
      <c r="J15" s="11"/>
      <c r="K15" s="11"/>
      <c r="L15" s="11"/>
      <c r="M15" s="11"/>
    </row>
    <row r="16" spans="1:13" ht="15.75" x14ac:dyDescent="0.25">
      <c r="A16" s="1588" t="s">
        <v>49</v>
      </c>
      <c r="B16" s="1589"/>
      <c r="C16" s="1589"/>
      <c r="D16" s="1589"/>
      <c r="E16" s="1589"/>
      <c r="F16" s="1589"/>
      <c r="G16" s="1589"/>
      <c r="H16" s="1589"/>
      <c r="I16" s="1590"/>
      <c r="J16" s="11"/>
      <c r="K16" s="11"/>
      <c r="L16" s="11"/>
      <c r="M16" s="11"/>
    </row>
    <row r="17" spans="1:18" ht="15.75" x14ac:dyDescent="0.25">
      <c r="A17" s="1712" t="s">
        <v>56</v>
      </c>
      <c r="B17" s="82" t="s">
        <v>57</v>
      </c>
      <c r="C17" s="999" t="s">
        <v>58</v>
      </c>
      <c r="D17" s="999"/>
      <c r="E17" s="999" t="s">
        <v>59</v>
      </c>
      <c r="F17" s="1714" t="s">
        <v>33</v>
      </c>
      <c r="G17" s="1714" t="s">
        <v>36</v>
      </c>
      <c r="H17" s="1542" t="s">
        <v>42</v>
      </c>
      <c r="I17" s="1543"/>
      <c r="J17" s="11"/>
      <c r="K17" s="11"/>
      <c r="L17" s="11"/>
      <c r="M17" s="11"/>
    </row>
    <row r="18" spans="1:18" ht="15.75" x14ac:dyDescent="0.25">
      <c r="A18" s="1713"/>
      <c r="B18" s="83"/>
      <c r="C18" s="999"/>
      <c r="D18" s="999"/>
      <c r="E18" s="999"/>
      <c r="F18" s="1715"/>
      <c r="G18" s="1715"/>
      <c r="H18" s="73" t="s">
        <v>43</v>
      </c>
      <c r="I18" s="103" t="s">
        <v>44</v>
      </c>
      <c r="J18" s="11"/>
      <c r="K18" s="11"/>
      <c r="L18" s="11"/>
      <c r="M18" s="11"/>
    </row>
    <row r="19" spans="1:18" ht="15.75" x14ac:dyDescent="0.25">
      <c r="A19" s="107">
        <v>1</v>
      </c>
      <c r="B19" s="72">
        <v>2</v>
      </c>
      <c r="C19" s="1723">
        <v>3</v>
      </c>
      <c r="D19" s="1559"/>
      <c r="E19" s="72">
        <v>4</v>
      </c>
      <c r="F19" s="72">
        <v>5</v>
      </c>
      <c r="G19" s="72">
        <v>6</v>
      </c>
      <c r="H19" s="72" t="s">
        <v>35</v>
      </c>
      <c r="I19" s="108"/>
      <c r="J19" s="11"/>
      <c r="K19" s="11"/>
      <c r="L19" s="11"/>
      <c r="M19" s="11"/>
    </row>
    <row r="20" spans="1:18" ht="65.25" customHeight="1" x14ac:dyDescent="0.25">
      <c r="A20" s="765" t="s">
        <v>9</v>
      </c>
      <c r="B20" s="71" t="s">
        <v>20</v>
      </c>
      <c r="C20" s="883" t="s">
        <v>101</v>
      </c>
      <c r="D20" s="884"/>
      <c r="E20" s="71" t="s">
        <v>32</v>
      </c>
      <c r="F20" s="7">
        <v>60</v>
      </c>
      <c r="G20" s="24">
        <v>7</v>
      </c>
      <c r="H20" s="19">
        <f>G20-F20</f>
        <v>-53</v>
      </c>
      <c r="I20" s="108" t="s">
        <v>331</v>
      </c>
      <c r="J20" s="11"/>
      <c r="K20" s="11"/>
      <c r="L20" s="11"/>
      <c r="M20" s="11"/>
    </row>
    <row r="21" spans="1:18" ht="81.75" customHeight="1" x14ac:dyDescent="0.25">
      <c r="A21" s="782"/>
      <c r="B21" s="71" t="s">
        <v>21</v>
      </c>
      <c r="C21" s="883" t="s">
        <v>102</v>
      </c>
      <c r="D21" s="884"/>
      <c r="E21" s="71" t="s">
        <v>32</v>
      </c>
      <c r="F21" s="7">
        <v>90000</v>
      </c>
      <c r="G21" s="1">
        <v>4481</v>
      </c>
      <c r="H21" s="19">
        <f>G21-F21</f>
        <v>-85519</v>
      </c>
      <c r="I21" s="108" t="s">
        <v>332</v>
      </c>
      <c r="J21" s="11"/>
      <c r="K21" s="11"/>
      <c r="L21" s="11"/>
      <c r="M21" s="11"/>
    </row>
    <row r="22" spans="1:18" ht="47.25" customHeight="1" x14ac:dyDescent="0.25">
      <c r="A22" s="933" t="s">
        <v>10</v>
      </c>
      <c r="B22" s="36" t="s">
        <v>22</v>
      </c>
      <c r="C22" s="1690" t="s">
        <v>103</v>
      </c>
      <c r="D22" s="1698"/>
      <c r="E22" s="71" t="s">
        <v>72</v>
      </c>
      <c r="F22" s="13">
        <v>400</v>
      </c>
      <c r="G22" s="7">
        <v>22.48</v>
      </c>
      <c r="H22" s="19">
        <f>G22-F22</f>
        <v>-377.52</v>
      </c>
      <c r="I22" s="108" t="s">
        <v>333</v>
      </c>
      <c r="J22" s="11"/>
      <c r="K22" s="11"/>
      <c r="L22" s="11"/>
      <c r="M22" s="11"/>
    </row>
    <row r="23" spans="1:18" ht="52.5" customHeight="1" x14ac:dyDescent="0.25">
      <c r="A23" s="933"/>
      <c r="B23" s="36" t="s">
        <v>23</v>
      </c>
      <c r="C23" s="1690" t="s">
        <v>126</v>
      </c>
      <c r="D23" s="1698"/>
      <c r="E23" s="71" t="s">
        <v>32</v>
      </c>
      <c r="F23" s="1">
        <v>10000</v>
      </c>
      <c r="G23" s="1">
        <v>611</v>
      </c>
      <c r="H23" s="19">
        <f>G23-F23</f>
        <v>-9389</v>
      </c>
      <c r="I23" s="108" t="s">
        <v>334</v>
      </c>
      <c r="J23" s="11"/>
      <c r="K23" s="11"/>
      <c r="L23" s="11"/>
      <c r="M23" s="11"/>
    </row>
    <row r="24" spans="1:18" ht="81.75" customHeight="1" thickBot="1" x14ac:dyDescent="0.3">
      <c r="A24" s="109" t="s">
        <v>11</v>
      </c>
      <c r="B24" s="148" t="s">
        <v>26</v>
      </c>
      <c r="C24" s="1003" t="s">
        <v>150</v>
      </c>
      <c r="D24" s="1005"/>
      <c r="E24" s="111" t="s">
        <v>105</v>
      </c>
      <c r="F24" s="158">
        <v>3000</v>
      </c>
      <c r="G24" s="150">
        <v>0</v>
      </c>
      <c r="H24" s="151">
        <f>G24-F24</f>
        <v>-3000</v>
      </c>
      <c r="I24" s="112" t="s">
        <v>335</v>
      </c>
      <c r="J24" s="11"/>
      <c r="K24" s="11"/>
      <c r="L24" s="11"/>
      <c r="M24" s="11"/>
    </row>
    <row r="25" spans="1:18" ht="16.5" thickBot="1" x14ac:dyDescent="0.3">
      <c r="A25" s="84"/>
      <c r="B25" s="37"/>
      <c r="C25" s="75"/>
      <c r="D25" s="75"/>
      <c r="E25" s="75"/>
      <c r="F25" s="75"/>
      <c r="G25" s="75"/>
      <c r="H25" s="75"/>
      <c r="I25" s="81"/>
      <c r="J25" s="11"/>
      <c r="K25" s="11"/>
      <c r="L25" s="11"/>
      <c r="M25" s="11"/>
    </row>
    <row r="26" spans="1:18" ht="16.5" thickBot="1" x14ac:dyDescent="0.3">
      <c r="A26" s="1858" t="s">
        <v>62</v>
      </c>
      <c r="B26" s="1859"/>
      <c r="C26" s="1859"/>
      <c r="D26" s="1859"/>
      <c r="E26" s="1859"/>
      <c r="F26" s="1859"/>
      <c r="G26" s="1859"/>
      <c r="H26" s="1859"/>
      <c r="I26" s="1860"/>
      <c r="J26" s="20"/>
      <c r="K26" s="20"/>
      <c r="L26" s="20"/>
      <c r="M26" s="20"/>
    </row>
    <row r="27" spans="1:18" ht="15.75" x14ac:dyDescent="0.25">
      <c r="A27" s="1861" t="s">
        <v>12</v>
      </c>
      <c r="B27" s="1862"/>
      <c r="C27" s="1863"/>
      <c r="D27" s="1864" t="s">
        <v>19</v>
      </c>
      <c r="E27" s="1865"/>
      <c r="F27" s="1866"/>
      <c r="G27" s="1867" t="s">
        <v>33</v>
      </c>
      <c r="H27" s="1867" t="s">
        <v>45</v>
      </c>
      <c r="I27" s="1868" t="s">
        <v>61</v>
      </c>
      <c r="J27" s="11"/>
      <c r="K27" s="11"/>
      <c r="L27" s="11"/>
      <c r="M27" s="11"/>
      <c r="R27" s="25"/>
    </row>
    <row r="28" spans="1:18" ht="15.75" x14ac:dyDescent="0.25">
      <c r="A28" s="758"/>
      <c r="B28" s="759"/>
      <c r="C28" s="760"/>
      <c r="D28" s="72" t="s">
        <v>28</v>
      </c>
      <c r="E28" s="1723" t="s">
        <v>41</v>
      </c>
      <c r="F28" s="1559"/>
      <c r="G28" s="948"/>
      <c r="H28" s="948"/>
      <c r="I28" s="1756"/>
      <c r="J28" s="11"/>
      <c r="K28" s="11"/>
      <c r="L28" s="11"/>
      <c r="M28" s="11"/>
    </row>
    <row r="29" spans="1:18" ht="15.75" x14ac:dyDescent="0.25">
      <c r="A29" s="1742">
        <v>1</v>
      </c>
      <c r="B29" s="999"/>
      <c r="C29" s="999"/>
      <c r="D29" s="72">
        <v>2</v>
      </c>
      <c r="E29" s="1723">
        <v>3</v>
      </c>
      <c r="F29" s="1559"/>
      <c r="G29" s="72">
        <v>4</v>
      </c>
      <c r="H29" s="72">
        <v>5</v>
      </c>
      <c r="I29" s="113">
        <v>6</v>
      </c>
      <c r="J29" s="11"/>
      <c r="K29" s="11"/>
      <c r="L29" s="11"/>
      <c r="M29" s="11"/>
    </row>
    <row r="30" spans="1:18" ht="15.75" x14ac:dyDescent="0.25">
      <c r="A30" s="926" t="s">
        <v>107</v>
      </c>
      <c r="B30" s="927"/>
      <c r="C30" s="927"/>
      <c r="D30" s="178" t="s">
        <v>64</v>
      </c>
      <c r="E30" s="1723"/>
      <c r="F30" s="1559"/>
      <c r="G30" s="304">
        <f>G31+G32</f>
        <v>20000</v>
      </c>
      <c r="H30" s="95">
        <f>H31+H32</f>
        <v>63378.299999999996</v>
      </c>
      <c r="I30" s="303">
        <f>I31+I32</f>
        <v>15305.810000000001</v>
      </c>
      <c r="J30" s="11"/>
      <c r="K30" s="11"/>
      <c r="L30" s="11"/>
      <c r="M30" s="11"/>
    </row>
    <row r="31" spans="1:18" ht="15.75" x14ac:dyDescent="0.25">
      <c r="A31" s="1551" t="s">
        <v>98</v>
      </c>
      <c r="B31" s="1552"/>
      <c r="C31" s="1553"/>
      <c r="D31" s="85"/>
      <c r="E31" s="1524">
        <v>26</v>
      </c>
      <c r="F31" s="1554"/>
      <c r="G31" s="315">
        <v>20000</v>
      </c>
      <c r="H31" s="315">
        <v>33751.199999999997</v>
      </c>
      <c r="I31" s="314">
        <v>905.11</v>
      </c>
      <c r="J31" s="11"/>
      <c r="K31" s="11"/>
      <c r="L31" s="11"/>
      <c r="M31" s="11"/>
    </row>
    <row r="32" spans="1:18" ht="16.5" customHeight="1" thickBot="1" x14ac:dyDescent="0.3">
      <c r="A32" s="1853" t="s">
        <v>211</v>
      </c>
      <c r="B32" s="1854"/>
      <c r="C32" s="1855"/>
      <c r="D32" s="114"/>
      <c r="E32" s="1856">
        <v>29</v>
      </c>
      <c r="F32" s="1856"/>
      <c r="G32" s="277">
        <v>0</v>
      </c>
      <c r="H32" s="306">
        <v>29627.1</v>
      </c>
      <c r="I32" s="159">
        <v>14400.7</v>
      </c>
      <c r="J32" s="11"/>
      <c r="K32" s="11"/>
      <c r="L32" s="11"/>
      <c r="M32" s="11"/>
    </row>
    <row r="33" spans="1:13" ht="16.5" thickBot="1" x14ac:dyDescent="0.3">
      <c r="A33" s="1857"/>
      <c r="B33" s="1857"/>
      <c r="C33" s="1857"/>
      <c r="D33" s="1857"/>
      <c r="E33" s="1857"/>
      <c r="F33" s="1857"/>
      <c r="G33" s="1857"/>
      <c r="H33" s="1857"/>
      <c r="I33" s="1857"/>
      <c r="J33" s="11"/>
      <c r="K33" s="11"/>
      <c r="L33" s="11"/>
      <c r="M33" s="11"/>
    </row>
    <row r="34" spans="1:13" ht="15.75" x14ac:dyDescent="0.25">
      <c r="A34" s="1668" t="s">
        <v>63</v>
      </c>
      <c r="B34" s="1669"/>
      <c r="C34" s="1669"/>
      <c r="D34" s="1669"/>
      <c r="E34" s="1669"/>
      <c r="F34" s="1669"/>
      <c r="G34" s="1669"/>
      <c r="H34" s="1669"/>
      <c r="I34" s="1670"/>
      <c r="J34" s="16"/>
      <c r="K34" s="11"/>
      <c r="L34" s="11"/>
      <c r="M34" s="11"/>
    </row>
    <row r="35" spans="1:13" ht="39" customHeight="1" thickBot="1" x14ac:dyDescent="0.3">
      <c r="A35" s="853" t="s">
        <v>336</v>
      </c>
      <c r="B35" s="854"/>
      <c r="C35" s="854"/>
      <c r="D35" s="854"/>
      <c r="E35" s="854"/>
      <c r="F35" s="854"/>
      <c r="G35" s="854"/>
      <c r="H35" s="854"/>
      <c r="I35" s="855"/>
      <c r="J35" s="16"/>
      <c r="K35" s="11"/>
      <c r="L35" s="11"/>
      <c r="M35" s="11"/>
    </row>
    <row r="36" spans="1:13" ht="15.75" x14ac:dyDescent="0.25">
      <c r="A36" s="14" t="s">
        <v>13</v>
      </c>
      <c r="B36" s="14"/>
      <c r="C36" s="14"/>
      <c r="D36" s="14"/>
      <c r="E36" s="15"/>
      <c r="F36" s="15"/>
      <c r="G36" s="15"/>
      <c r="H36" s="15"/>
      <c r="I36" s="15"/>
      <c r="J36" s="15"/>
      <c r="K36" s="15"/>
      <c r="L36" s="16"/>
      <c r="M36" s="16"/>
    </row>
    <row r="37" spans="1:13" ht="15.75" x14ac:dyDescent="0.25">
      <c r="A37" s="38" t="s">
        <v>14</v>
      </c>
      <c r="B37" s="38"/>
      <c r="C37" s="38"/>
      <c r="D37" s="38"/>
      <c r="E37" s="39"/>
      <c r="F37" s="39"/>
      <c r="G37" s="39"/>
      <c r="H37" s="906" t="s">
        <v>53</v>
      </c>
      <c r="I37" s="1741"/>
      <c r="J37" s="1741"/>
      <c r="K37" s="1741"/>
      <c r="L37" s="1741"/>
      <c r="M37" s="1741"/>
    </row>
    <row r="38" spans="1:13" ht="15.75" x14ac:dyDescent="0.25">
      <c r="A38" s="40"/>
      <c r="B38" s="40"/>
      <c r="C38" s="40"/>
      <c r="D38" s="40"/>
      <c r="E38" s="908" t="s">
        <v>29</v>
      </c>
      <c r="F38" s="908"/>
      <c r="G38" s="908"/>
      <c r="H38" s="907" t="s">
        <v>442</v>
      </c>
      <c r="I38" s="1751"/>
      <c r="J38" s="1751"/>
      <c r="K38" s="1751"/>
      <c r="L38" s="1751"/>
      <c r="M38" s="1751"/>
    </row>
    <row r="39" spans="1:13" ht="15.75" x14ac:dyDescent="0.25">
      <c r="A39" s="38" t="s">
        <v>15</v>
      </c>
      <c r="B39" s="38"/>
      <c r="C39" s="38"/>
      <c r="D39" s="38"/>
      <c r="E39" s="39"/>
      <c r="F39" s="39"/>
      <c r="G39" s="39"/>
      <c r="H39" s="909" t="s">
        <v>54</v>
      </c>
      <c r="I39" s="1741"/>
      <c r="J39" s="1741"/>
      <c r="K39" s="1741"/>
      <c r="L39" s="1741"/>
      <c r="M39" s="1741"/>
    </row>
    <row r="40" spans="1:13" ht="15.75" x14ac:dyDescent="0.25">
      <c r="A40" s="15"/>
      <c r="B40" s="15"/>
      <c r="C40" s="15"/>
      <c r="D40" s="15"/>
      <c r="E40" s="908" t="s">
        <v>29</v>
      </c>
      <c r="F40" s="908"/>
      <c r="G40" s="908"/>
      <c r="H40" s="907" t="s">
        <v>442</v>
      </c>
      <c r="I40" s="1751"/>
      <c r="J40" s="1751"/>
      <c r="K40" s="1751"/>
      <c r="L40" s="1751"/>
      <c r="M40" s="1751"/>
    </row>
    <row r="41" spans="1:13" ht="15.75" x14ac:dyDescent="0.25">
      <c r="A41" s="15" t="s">
        <v>16</v>
      </c>
      <c r="B41" s="15"/>
      <c r="C41" s="15"/>
      <c r="D41" s="15"/>
      <c r="E41" s="39"/>
      <c r="F41" s="39"/>
      <c r="G41" s="39"/>
      <c r="H41" s="909" t="s">
        <v>54</v>
      </c>
      <c r="I41" s="1741"/>
      <c r="J41" s="1741"/>
      <c r="K41" s="1741"/>
      <c r="L41" s="1741"/>
      <c r="M41" s="1741"/>
    </row>
    <row r="42" spans="1:13" ht="15.75" x14ac:dyDescent="0.25">
      <c r="A42" s="15"/>
      <c r="B42" s="15"/>
      <c r="C42" s="15"/>
      <c r="D42" s="15"/>
      <c r="E42" s="908" t="s">
        <v>29</v>
      </c>
      <c r="F42" s="908"/>
      <c r="G42" s="908"/>
      <c r="H42" s="907" t="s">
        <v>442</v>
      </c>
      <c r="I42" s="1751"/>
      <c r="J42" s="1751"/>
      <c r="K42" s="1751"/>
      <c r="L42" s="1751"/>
      <c r="M42" s="1751"/>
    </row>
    <row r="43" spans="1:13" ht="15.75" x14ac:dyDescent="0.25">
      <c r="A43" s="17" t="s">
        <v>17</v>
      </c>
      <c r="B43" s="14" t="s">
        <v>27</v>
      </c>
      <c r="C43" s="15"/>
      <c r="D43" s="15"/>
      <c r="E43" s="15"/>
      <c r="F43" s="15"/>
      <c r="G43" s="15"/>
      <c r="H43" s="15"/>
      <c r="I43" s="15"/>
      <c r="J43" s="15"/>
      <c r="K43" s="15"/>
      <c r="L43" s="16"/>
      <c r="M43" s="16"/>
    </row>
    <row r="44" spans="1:13" ht="15.75" x14ac:dyDescent="0.25">
      <c r="A44" s="15" t="s">
        <v>18</v>
      </c>
      <c r="B44" s="15"/>
      <c r="C44" s="15"/>
      <c r="D44" s="15"/>
      <c r="E44" s="15"/>
      <c r="F44" s="15"/>
      <c r="G44" s="15"/>
      <c r="H44" s="15"/>
      <c r="I44" s="15"/>
      <c r="J44" s="15"/>
      <c r="K44" s="15"/>
      <c r="L44" s="16"/>
      <c r="M44" s="16"/>
    </row>
    <row r="45" spans="1:13" ht="15.75" x14ac:dyDescent="0.25">
      <c r="A45" s="16"/>
      <c r="B45" s="16"/>
      <c r="C45" s="16"/>
      <c r="D45" s="16"/>
      <c r="E45" s="16"/>
      <c r="F45" s="16"/>
      <c r="G45" s="16"/>
      <c r="H45" s="16"/>
      <c r="I45" s="16"/>
      <c r="J45" s="16"/>
      <c r="K45" s="16"/>
      <c r="L45" s="16"/>
      <c r="M45" s="16"/>
    </row>
  </sheetData>
  <mergeCells count="6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A15:H15"/>
    <mergeCell ref="A16:I16"/>
    <mergeCell ref="A17:A18"/>
    <mergeCell ref="C17:D18"/>
    <mergeCell ref="E17:E18"/>
    <mergeCell ref="F17:F18"/>
    <mergeCell ref="G17:G18"/>
    <mergeCell ref="H17:I17"/>
    <mergeCell ref="C19:D19"/>
    <mergeCell ref="A20:A21"/>
    <mergeCell ref="C20:D20"/>
    <mergeCell ref="C21:D21"/>
    <mergeCell ref="A22:A23"/>
    <mergeCell ref="C22:D22"/>
    <mergeCell ref="C23:D23"/>
    <mergeCell ref="C24:D24"/>
    <mergeCell ref="A26:I26"/>
    <mergeCell ref="A27:C28"/>
    <mergeCell ref="D27:F27"/>
    <mergeCell ref="G27:G28"/>
    <mergeCell ref="H27:H28"/>
    <mergeCell ref="I27:I28"/>
    <mergeCell ref="E28:F28"/>
    <mergeCell ref="H39:M39"/>
    <mergeCell ref="A29:C29"/>
    <mergeCell ref="E29:F29"/>
    <mergeCell ref="A30:C30"/>
    <mergeCell ref="E30:F30"/>
    <mergeCell ref="A32:C32"/>
    <mergeCell ref="E32:F32"/>
    <mergeCell ref="A34:I34"/>
    <mergeCell ref="A35:I35"/>
    <mergeCell ref="H37:M37"/>
    <mergeCell ref="E38:G38"/>
    <mergeCell ref="H38:M38"/>
    <mergeCell ref="A31:C31"/>
    <mergeCell ref="E31:F31"/>
    <mergeCell ref="A33:I33"/>
    <mergeCell ref="E40:G40"/>
    <mergeCell ref="H40:M40"/>
    <mergeCell ref="H41:M41"/>
    <mergeCell ref="E42:G42"/>
    <mergeCell ref="H42:M4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M50"/>
  <sheetViews>
    <sheetView zoomScaleNormal="100" workbookViewId="0">
      <selection activeCell="A4" sqref="A4:I4"/>
    </sheetView>
  </sheetViews>
  <sheetFormatPr defaultColWidth="9.140625" defaultRowHeight="15" x14ac:dyDescent="0.25"/>
  <cols>
    <col min="1" max="1" width="10.140625" style="2" customWidth="1"/>
    <col min="2" max="2" width="7.42578125" style="2" customWidth="1"/>
    <col min="3" max="3" width="13.140625" style="2" customWidth="1"/>
    <col min="4" max="4" width="26.42578125" style="2" customWidth="1"/>
    <col min="5" max="6" width="11.140625" style="2" customWidth="1"/>
    <col min="7" max="7" width="11.7109375" style="2" customWidth="1"/>
    <col min="8" max="8" width="34.140625" style="2" customWidth="1"/>
    <col min="9" max="9" width="62.140625" style="2" customWidth="1"/>
    <col min="10" max="16384" width="9.140625" style="2"/>
  </cols>
  <sheetData>
    <row r="1" spans="1:13" ht="15.75" x14ac:dyDescent="0.25">
      <c r="A1" s="81"/>
      <c r="B1" s="81"/>
      <c r="C1" s="81"/>
      <c r="D1" s="81"/>
      <c r="E1" s="81"/>
      <c r="F1" s="81"/>
      <c r="G1" s="81"/>
      <c r="H1" s="81"/>
      <c r="I1" s="171" t="s">
        <v>37</v>
      </c>
      <c r="J1" s="16"/>
      <c r="K1" s="16"/>
      <c r="L1" s="16"/>
      <c r="M1" s="16"/>
    </row>
    <row r="2" spans="1:13" ht="16.5" thickBot="1" x14ac:dyDescent="0.3">
      <c r="A2" s="81"/>
      <c r="B2" s="81"/>
      <c r="C2" s="81"/>
      <c r="D2" s="81"/>
      <c r="E2" s="81"/>
      <c r="F2" s="81"/>
      <c r="G2" s="81"/>
      <c r="H2" s="81"/>
      <c r="I2" s="171" t="s">
        <v>38</v>
      </c>
      <c r="J2" s="16"/>
      <c r="K2" s="16"/>
      <c r="L2" s="16"/>
      <c r="M2" s="16"/>
    </row>
    <row r="3" spans="1:13" ht="15.75" x14ac:dyDescent="0.25">
      <c r="A3" s="844" t="s">
        <v>236</v>
      </c>
      <c r="B3" s="845"/>
      <c r="C3" s="845"/>
      <c r="D3" s="845"/>
      <c r="E3" s="845"/>
      <c r="F3" s="845"/>
      <c r="G3" s="845"/>
      <c r="H3" s="845"/>
      <c r="I3" s="846"/>
      <c r="J3" s="16"/>
      <c r="K3" s="16"/>
      <c r="L3" s="16"/>
      <c r="M3" s="16"/>
    </row>
    <row r="4" spans="1:13" ht="15.75" x14ac:dyDescent="0.25">
      <c r="A4" s="1896" t="s">
        <v>206</v>
      </c>
      <c r="B4" s="1897"/>
      <c r="C4" s="1897"/>
      <c r="D4" s="1897"/>
      <c r="E4" s="1897"/>
      <c r="F4" s="1897"/>
      <c r="G4" s="1897"/>
      <c r="H4" s="1897"/>
      <c r="I4" s="1898"/>
      <c r="J4" s="16"/>
      <c r="K4" s="16"/>
      <c r="L4" s="16"/>
      <c r="M4" s="16"/>
    </row>
    <row r="5" spans="1:13" ht="15.75" customHeight="1" x14ac:dyDescent="0.25">
      <c r="A5" s="1894" t="s">
        <v>0</v>
      </c>
      <c r="B5" s="1017"/>
      <c r="C5" s="884"/>
      <c r="D5" s="883" t="s">
        <v>40</v>
      </c>
      <c r="E5" s="1017"/>
      <c r="F5" s="1017"/>
      <c r="G5" s="1017"/>
      <c r="H5" s="884"/>
      <c r="I5" s="99" t="s">
        <v>46</v>
      </c>
      <c r="J5" s="16"/>
      <c r="K5" s="16"/>
      <c r="L5" s="16"/>
      <c r="M5" s="16"/>
    </row>
    <row r="6" spans="1:13" ht="48.75" customHeight="1" x14ac:dyDescent="0.25">
      <c r="A6" s="1894" t="s">
        <v>1</v>
      </c>
      <c r="B6" s="1017"/>
      <c r="C6" s="884"/>
      <c r="D6" s="883" t="s">
        <v>337</v>
      </c>
      <c r="E6" s="1017"/>
      <c r="F6" s="1017"/>
      <c r="G6" s="1017"/>
      <c r="H6" s="884"/>
      <c r="I6" s="99" t="s">
        <v>338</v>
      </c>
      <c r="J6" s="16"/>
      <c r="K6" s="16"/>
      <c r="L6" s="16"/>
      <c r="M6" s="16"/>
    </row>
    <row r="7" spans="1:13" ht="15.75" customHeight="1" x14ac:dyDescent="0.25">
      <c r="A7" s="1894" t="s">
        <v>158</v>
      </c>
      <c r="B7" s="1017"/>
      <c r="C7" s="884"/>
      <c r="D7" s="883" t="s">
        <v>157</v>
      </c>
      <c r="E7" s="1017"/>
      <c r="F7" s="1017"/>
      <c r="G7" s="1017"/>
      <c r="H7" s="884"/>
      <c r="I7" s="99" t="s">
        <v>185</v>
      </c>
      <c r="J7" s="16"/>
      <c r="K7" s="16"/>
      <c r="L7" s="16"/>
      <c r="M7" s="16"/>
    </row>
    <row r="8" spans="1:13" ht="15.75" x14ac:dyDescent="0.25">
      <c r="A8" s="1894" t="s">
        <v>3</v>
      </c>
      <c r="B8" s="1017"/>
      <c r="C8" s="884"/>
      <c r="D8" s="883" t="s">
        <v>127</v>
      </c>
      <c r="E8" s="1017"/>
      <c r="F8" s="1017"/>
      <c r="G8" s="1017"/>
      <c r="H8" s="884"/>
      <c r="I8" s="99" t="s">
        <v>117</v>
      </c>
      <c r="J8" s="16"/>
      <c r="K8" s="16"/>
      <c r="L8" s="16"/>
      <c r="M8" s="16"/>
    </row>
    <row r="9" spans="1:13" ht="15.75" customHeight="1" thickBot="1" x14ac:dyDescent="0.3">
      <c r="A9" s="1895" t="s">
        <v>4</v>
      </c>
      <c r="B9" s="1004"/>
      <c r="C9" s="1005"/>
      <c r="D9" s="1003" t="s">
        <v>157</v>
      </c>
      <c r="E9" s="1004"/>
      <c r="F9" s="1004"/>
      <c r="G9" s="1004"/>
      <c r="H9" s="1005"/>
      <c r="I9" s="100" t="s">
        <v>47</v>
      </c>
      <c r="J9" s="16"/>
      <c r="K9" s="16"/>
      <c r="L9" s="16"/>
      <c r="M9" s="16"/>
    </row>
    <row r="10" spans="1:13" ht="16.5" thickBot="1" x14ac:dyDescent="0.3">
      <c r="A10" s="80"/>
      <c r="B10" s="80"/>
      <c r="C10" s="80"/>
      <c r="D10" s="80"/>
      <c r="E10" s="80"/>
      <c r="F10" s="80"/>
      <c r="G10" s="80"/>
      <c r="H10" s="80"/>
      <c r="I10" s="81"/>
      <c r="J10" s="16"/>
      <c r="K10" s="16"/>
      <c r="L10" s="16"/>
      <c r="M10" s="16"/>
    </row>
    <row r="11" spans="1:13" ht="15.75" customHeight="1" x14ac:dyDescent="0.25">
      <c r="A11" s="1668" t="s">
        <v>48</v>
      </c>
      <c r="B11" s="1669"/>
      <c r="C11" s="1669"/>
      <c r="D11" s="1669"/>
      <c r="E11" s="1669"/>
      <c r="F11" s="1669"/>
      <c r="G11" s="1669"/>
      <c r="H11" s="1669"/>
      <c r="I11" s="1670"/>
      <c r="J11" s="16"/>
      <c r="K11" s="16"/>
      <c r="L11" s="16"/>
      <c r="M11" s="16"/>
    </row>
    <row r="12" spans="1:13" ht="37.5" customHeight="1" x14ac:dyDescent="0.25">
      <c r="A12" s="1887" t="s">
        <v>5</v>
      </c>
      <c r="B12" s="1888"/>
      <c r="C12" s="1889" t="s">
        <v>339</v>
      </c>
      <c r="D12" s="1890"/>
      <c r="E12" s="1890"/>
      <c r="F12" s="1890"/>
      <c r="G12" s="1890"/>
      <c r="H12" s="1890"/>
      <c r="I12" s="1891"/>
      <c r="J12" s="16"/>
      <c r="K12" s="16"/>
      <c r="L12" s="16"/>
      <c r="M12" s="16"/>
    </row>
    <row r="13" spans="1:13" ht="66" customHeight="1" x14ac:dyDescent="0.25">
      <c r="A13" s="1527" t="s">
        <v>6</v>
      </c>
      <c r="B13" s="1544"/>
      <c r="C13" s="1875" t="s">
        <v>340</v>
      </c>
      <c r="D13" s="1876"/>
      <c r="E13" s="1876"/>
      <c r="F13" s="1876"/>
      <c r="G13" s="1876"/>
      <c r="H13" s="1876"/>
      <c r="I13" s="1877"/>
      <c r="J13" s="16"/>
      <c r="K13" s="16"/>
      <c r="L13" s="16"/>
      <c r="M13" s="16"/>
    </row>
    <row r="14" spans="1:13" ht="105.75" customHeight="1" thickBot="1" x14ac:dyDescent="0.3">
      <c r="A14" s="1892" t="s">
        <v>7</v>
      </c>
      <c r="B14" s="1893"/>
      <c r="C14" s="1869" t="s">
        <v>341</v>
      </c>
      <c r="D14" s="1870"/>
      <c r="E14" s="1870"/>
      <c r="F14" s="1870"/>
      <c r="G14" s="1870"/>
      <c r="H14" s="1870"/>
      <c r="I14" s="1871"/>
      <c r="J14" s="16"/>
      <c r="K14" s="16"/>
      <c r="L14" s="16"/>
      <c r="M14" s="16"/>
    </row>
    <row r="15" spans="1:13" ht="16.5" thickBot="1" x14ac:dyDescent="0.3">
      <c r="A15" s="1711"/>
      <c r="B15" s="1711"/>
      <c r="C15" s="1711"/>
      <c r="D15" s="1711"/>
      <c r="E15" s="1711"/>
      <c r="F15" s="1711"/>
      <c r="G15" s="1711"/>
      <c r="H15" s="1711"/>
      <c r="I15" s="81"/>
      <c r="J15" s="16"/>
      <c r="K15" s="16"/>
      <c r="L15" s="16"/>
      <c r="M15" s="16"/>
    </row>
    <row r="16" spans="1:13" ht="15.75" customHeight="1" x14ac:dyDescent="0.25">
      <c r="A16" s="1668" t="s">
        <v>49</v>
      </c>
      <c r="B16" s="1669"/>
      <c r="C16" s="1669"/>
      <c r="D16" s="1669"/>
      <c r="E16" s="1669"/>
      <c r="F16" s="1669"/>
      <c r="G16" s="1669"/>
      <c r="H16" s="1669"/>
      <c r="I16" s="1670"/>
      <c r="J16" s="16"/>
      <c r="K16" s="16"/>
      <c r="L16" s="16"/>
      <c r="M16" s="16"/>
    </row>
    <row r="17" spans="1:13" ht="15.75" customHeight="1" x14ac:dyDescent="0.25">
      <c r="A17" s="1736" t="s">
        <v>56</v>
      </c>
      <c r="B17" s="82" t="s">
        <v>57</v>
      </c>
      <c r="C17" s="761" t="s">
        <v>58</v>
      </c>
      <c r="D17" s="757"/>
      <c r="E17" s="947" t="s">
        <v>59</v>
      </c>
      <c r="F17" s="1578" t="s">
        <v>33</v>
      </c>
      <c r="G17" s="1578" t="s">
        <v>36</v>
      </c>
      <c r="H17" s="1555" t="s">
        <v>42</v>
      </c>
      <c r="I17" s="1798"/>
      <c r="J17" s="16"/>
      <c r="K17" s="16"/>
      <c r="L17" s="16"/>
      <c r="M17" s="16"/>
    </row>
    <row r="18" spans="1:13" ht="15.75" x14ac:dyDescent="0.25">
      <c r="A18" s="1737"/>
      <c r="B18" s="83"/>
      <c r="C18" s="762"/>
      <c r="D18" s="760"/>
      <c r="E18" s="948"/>
      <c r="F18" s="1587"/>
      <c r="G18" s="1587"/>
      <c r="H18" s="73" t="s">
        <v>43</v>
      </c>
      <c r="I18" s="103" t="s">
        <v>44</v>
      </c>
      <c r="J18" s="16"/>
      <c r="K18" s="16"/>
      <c r="L18" s="16"/>
      <c r="M18" s="16"/>
    </row>
    <row r="19" spans="1:13" ht="15.75" x14ac:dyDescent="0.25">
      <c r="A19" s="107">
        <v>1</v>
      </c>
      <c r="B19" s="72">
        <v>2</v>
      </c>
      <c r="C19" s="1723">
        <v>3</v>
      </c>
      <c r="D19" s="1559"/>
      <c r="E19" s="72">
        <v>4</v>
      </c>
      <c r="F19" s="72">
        <v>5</v>
      </c>
      <c r="G19" s="72">
        <v>6</v>
      </c>
      <c r="H19" s="72" t="s">
        <v>35</v>
      </c>
      <c r="I19" s="108"/>
      <c r="J19" s="16"/>
      <c r="K19" s="16"/>
      <c r="L19" s="16"/>
      <c r="M19" s="16"/>
    </row>
    <row r="20" spans="1:13" ht="66.75" customHeight="1" x14ac:dyDescent="0.25">
      <c r="A20" s="765" t="s">
        <v>9</v>
      </c>
      <c r="B20" s="297" t="s">
        <v>20</v>
      </c>
      <c r="C20" s="981" t="s">
        <v>342</v>
      </c>
      <c r="D20" s="863"/>
      <c r="E20" s="298" t="s">
        <v>32</v>
      </c>
      <c r="F20" s="298" t="s">
        <v>345</v>
      </c>
      <c r="G20" s="337">
        <v>0</v>
      </c>
      <c r="H20" s="337">
        <f>SUM(G20-F20)</f>
        <v>-18</v>
      </c>
      <c r="I20" s="341" t="s">
        <v>406</v>
      </c>
      <c r="J20" s="16"/>
      <c r="K20" s="16"/>
      <c r="L20" s="16"/>
      <c r="M20" s="16"/>
    </row>
    <row r="21" spans="1:13" ht="66" customHeight="1" x14ac:dyDescent="0.25">
      <c r="A21" s="782"/>
      <c r="B21" s="297" t="s">
        <v>111</v>
      </c>
      <c r="C21" s="981" t="s">
        <v>352</v>
      </c>
      <c r="D21" s="863"/>
      <c r="E21" s="298" t="s">
        <v>32</v>
      </c>
      <c r="F21" s="298" t="s">
        <v>346</v>
      </c>
      <c r="G21" s="337">
        <v>0</v>
      </c>
      <c r="H21" s="337">
        <f>SUM(G21-F21)</f>
        <v>-700</v>
      </c>
      <c r="I21" s="341" t="s">
        <v>406</v>
      </c>
      <c r="J21" s="16"/>
      <c r="K21" s="16"/>
      <c r="L21" s="16"/>
      <c r="M21" s="16"/>
    </row>
    <row r="22" spans="1:13" ht="65.25" customHeight="1" x14ac:dyDescent="0.25">
      <c r="A22" s="782"/>
      <c r="B22" s="297" t="s">
        <v>232</v>
      </c>
      <c r="C22" s="981" t="s">
        <v>343</v>
      </c>
      <c r="D22" s="863"/>
      <c r="E22" s="298" t="s">
        <v>32</v>
      </c>
      <c r="F22" s="298" t="s">
        <v>347</v>
      </c>
      <c r="G22" s="337">
        <v>0</v>
      </c>
      <c r="H22" s="337">
        <f>SUM(G22-F22)</f>
        <v>-1250</v>
      </c>
      <c r="I22" s="341" t="s">
        <v>406</v>
      </c>
      <c r="J22" s="16"/>
      <c r="K22" s="16"/>
      <c r="L22" s="16"/>
      <c r="M22" s="16"/>
    </row>
    <row r="23" spans="1:13" ht="52.5" customHeight="1" x14ac:dyDescent="0.25">
      <c r="A23" s="783"/>
      <c r="B23" s="297" t="s">
        <v>233</v>
      </c>
      <c r="C23" s="981" t="s">
        <v>344</v>
      </c>
      <c r="D23" s="863"/>
      <c r="E23" s="298" t="s">
        <v>31</v>
      </c>
      <c r="F23" s="298" t="s">
        <v>348</v>
      </c>
      <c r="G23" s="258"/>
      <c r="H23" s="258"/>
      <c r="I23" s="342" t="s">
        <v>404</v>
      </c>
      <c r="J23" s="257"/>
      <c r="K23" s="257"/>
      <c r="L23" s="16"/>
      <c r="M23" s="16"/>
    </row>
    <row r="24" spans="1:13" ht="95.25" customHeight="1" x14ac:dyDescent="0.25">
      <c r="A24" s="765" t="s">
        <v>10</v>
      </c>
      <c r="B24" s="297" t="s">
        <v>22</v>
      </c>
      <c r="C24" s="1882" t="s">
        <v>180</v>
      </c>
      <c r="D24" s="1883"/>
      <c r="E24" s="298" t="s">
        <v>32</v>
      </c>
      <c r="F24" s="298" t="s">
        <v>291</v>
      </c>
      <c r="G24" s="337">
        <v>0</v>
      </c>
      <c r="H24" s="261">
        <f>SUM(G24-F24)</f>
        <v>-22</v>
      </c>
      <c r="I24" s="343" t="s">
        <v>279</v>
      </c>
      <c r="J24" s="260"/>
      <c r="K24" s="260"/>
      <c r="L24" s="16"/>
      <c r="M24" s="16"/>
    </row>
    <row r="25" spans="1:13" ht="37.5" customHeight="1" x14ac:dyDescent="0.25">
      <c r="A25" s="782"/>
      <c r="B25" s="297" t="s">
        <v>23</v>
      </c>
      <c r="C25" s="1882" t="s">
        <v>349</v>
      </c>
      <c r="D25" s="1883"/>
      <c r="E25" s="298" t="s">
        <v>32</v>
      </c>
      <c r="F25" s="298" t="s">
        <v>348</v>
      </c>
      <c r="G25" s="126"/>
      <c r="H25" s="261"/>
      <c r="I25" s="342" t="s">
        <v>404</v>
      </c>
      <c r="J25" s="260"/>
      <c r="K25" s="260"/>
      <c r="L25" s="16"/>
      <c r="M25" s="16"/>
    </row>
    <row r="26" spans="1:13" ht="30.75" customHeight="1" x14ac:dyDescent="0.25">
      <c r="A26" s="783"/>
      <c r="B26" s="298" t="s">
        <v>25</v>
      </c>
      <c r="C26" s="1882" t="s">
        <v>350</v>
      </c>
      <c r="D26" s="1883"/>
      <c r="E26" s="298" t="s">
        <v>32</v>
      </c>
      <c r="F26" s="181" t="s">
        <v>348</v>
      </c>
      <c r="G26" s="259"/>
      <c r="H26" s="258"/>
      <c r="I26" s="342" t="s">
        <v>404</v>
      </c>
      <c r="J26" s="257"/>
      <c r="K26" s="257"/>
      <c r="L26" s="16"/>
      <c r="M26" s="16"/>
    </row>
    <row r="27" spans="1:13" ht="129.75" customHeight="1" thickBot="1" x14ac:dyDescent="0.3">
      <c r="A27" s="109" t="s">
        <v>11</v>
      </c>
      <c r="B27" s="151" t="s">
        <v>114</v>
      </c>
      <c r="C27" s="1885" t="s">
        <v>351</v>
      </c>
      <c r="D27" s="1886"/>
      <c r="E27" s="344" t="s">
        <v>31</v>
      </c>
      <c r="F27" s="345">
        <v>96</v>
      </c>
      <c r="G27" s="345">
        <v>0</v>
      </c>
      <c r="H27" s="345">
        <f t="shared" ref="H27" si="0">G27-F27</f>
        <v>-96</v>
      </c>
      <c r="I27" s="346" t="s">
        <v>380</v>
      </c>
      <c r="J27" s="257"/>
      <c r="K27" s="257"/>
      <c r="L27" s="16"/>
      <c r="M27" s="16"/>
    </row>
    <row r="28" spans="1:13" ht="16.5" thickBot="1" x14ac:dyDescent="0.3">
      <c r="A28" s="84"/>
      <c r="B28" s="37"/>
      <c r="C28" s="75"/>
      <c r="D28" s="75"/>
      <c r="E28" s="75"/>
      <c r="F28" s="75"/>
      <c r="G28" s="75"/>
      <c r="H28" s="75"/>
      <c r="I28" s="81"/>
      <c r="J28" s="16"/>
      <c r="K28" s="16"/>
      <c r="L28" s="16"/>
      <c r="M28" s="16"/>
    </row>
    <row r="29" spans="1:13" ht="15.75" customHeight="1" x14ac:dyDescent="0.25">
      <c r="A29" s="1668" t="s">
        <v>62</v>
      </c>
      <c r="B29" s="1669"/>
      <c r="C29" s="1669"/>
      <c r="D29" s="1669"/>
      <c r="E29" s="1669"/>
      <c r="F29" s="1669"/>
      <c r="G29" s="1669"/>
      <c r="H29" s="1669"/>
      <c r="I29" s="1670"/>
      <c r="J29" s="20"/>
      <c r="K29" s="20"/>
      <c r="L29" s="20"/>
      <c r="M29" s="20"/>
    </row>
    <row r="30" spans="1:13" ht="15.75" customHeight="1" x14ac:dyDescent="0.25">
      <c r="A30" s="755" t="s">
        <v>12</v>
      </c>
      <c r="B30" s="756"/>
      <c r="C30" s="757"/>
      <c r="D30" s="1723" t="s">
        <v>19</v>
      </c>
      <c r="E30" s="1558"/>
      <c r="F30" s="1559"/>
      <c r="G30" s="947" t="s">
        <v>33</v>
      </c>
      <c r="H30" s="947" t="s">
        <v>45</v>
      </c>
      <c r="I30" s="1755" t="s">
        <v>61</v>
      </c>
      <c r="J30" s="16"/>
      <c r="K30" s="16"/>
      <c r="L30" s="16"/>
      <c r="M30" s="16"/>
    </row>
    <row r="31" spans="1:13" ht="15.75" x14ac:dyDescent="0.25">
      <c r="A31" s="758"/>
      <c r="B31" s="759"/>
      <c r="C31" s="760"/>
      <c r="D31" s="72" t="s">
        <v>28</v>
      </c>
      <c r="E31" s="1723" t="s">
        <v>41</v>
      </c>
      <c r="F31" s="1559"/>
      <c r="G31" s="948"/>
      <c r="H31" s="948"/>
      <c r="I31" s="1756"/>
      <c r="J31" s="16"/>
      <c r="K31" s="16"/>
      <c r="L31" s="16"/>
      <c r="M31" s="16"/>
    </row>
    <row r="32" spans="1:13" ht="15.75" x14ac:dyDescent="0.25">
      <c r="A32" s="1557">
        <v>1</v>
      </c>
      <c r="B32" s="1558"/>
      <c r="C32" s="1559"/>
      <c r="D32" s="72">
        <v>2</v>
      </c>
      <c r="E32" s="1723">
        <v>3</v>
      </c>
      <c r="F32" s="1559"/>
      <c r="G32" s="72">
        <v>4</v>
      </c>
      <c r="H32" s="72">
        <v>5</v>
      </c>
      <c r="I32" s="113">
        <v>6</v>
      </c>
      <c r="J32" s="16"/>
      <c r="K32" s="16"/>
      <c r="L32" s="16"/>
      <c r="M32" s="16"/>
    </row>
    <row r="33" spans="1:13" ht="15.75" customHeight="1" x14ac:dyDescent="0.25">
      <c r="A33" s="1527" t="s">
        <v>107</v>
      </c>
      <c r="B33" s="1528"/>
      <c r="C33" s="1544"/>
      <c r="D33" s="182"/>
      <c r="E33" s="1723"/>
      <c r="F33" s="1559"/>
      <c r="G33" s="278">
        <f>G34+G37</f>
        <v>62848</v>
      </c>
      <c r="H33" s="278">
        <f>H34+H37</f>
        <v>19545.599999999999</v>
      </c>
      <c r="I33" s="279">
        <f>I34+I37</f>
        <v>528</v>
      </c>
      <c r="J33" s="16"/>
      <c r="K33" s="16"/>
      <c r="L33" s="16"/>
      <c r="M33" s="16"/>
    </row>
    <row r="34" spans="1:13" ht="24" customHeight="1" x14ac:dyDescent="0.25">
      <c r="A34" s="1527" t="s">
        <v>157</v>
      </c>
      <c r="B34" s="1528"/>
      <c r="C34" s="1544"/>
      <c r="D34" s="183" t="s">
        <v>64</v>
      </c>
      <c r="E34" s="184"/>
      <c r="F34" s="185"/>
      <c r="G34" s="280">
        <f>G35+G36</f>
        <v>45000</v>
      </c>
      <c r="H34" s="281">
        <f>H35+H36</f>
        <v>1697.6</v>
      </c>
      <c r="I34" s="282">
        <f>I35+I36</f>
        <v>0</v>
      </c>
      <c r="J34" s="16"/>
      <c r="K34" s="16"/>
      <c r="L34" s="16"/>
      <c r="M34" s="16"/>
    </row>
    <row r="35" spans="1:13" ht="24" customHeight="1" x14ac:dyDescent="0.25">
      <c r="A35" s="1878" t="s">
        <v>71</v>
      </c>
      <c r="B35" s="1879"/>
      <c r="C35" s="1880"/>
      <c r="D35" s="183"/>
      <c r="E35" s="1524">
        <v>26</v>
      </c>
      <c r="F35" s="1554"/>
      <c r="G35" s="283">
        <v>45000</v>
      </c>
      <c r="H35" s="284">
        <v>0</v>
      </c>
      <c r="I35" s="285">
        <v>0</v>
      </c>
      <c r="J35" s="16"/>
      <c r="K35" s="16"/>
      <c r="L35" s="16"/>
      <c r="M35" s="16"/>
    </row>
    <row r="36" spans="1:13" ht="20.45" customHeight="1" x14ac:dyDescent="0.25">
      <c r="A36" s="1878" t="s">
        <v>132</v>
      </c>
      <c r="B36" s="1879"/>
      <c r="C36" s="1880"/>
      <c r="D36" s="85"/>
      <c r="E36" s="1524">
        <v>29</v>
      </c>
      <c r="F36" s="1554"/>
      <c r="G36" s="286">
        <v>0</v>
      </c>
      <c r="H36" s="287">
        <v>1697.6</v>
      </c>
      <c r="I36" s="288">
        <v>0</v>
      </c>
      <c r="J36" s="16"/>
      <c r="K36" s="16"/>
      <c r="L36" s="16"/>
      <c r="M36" s="16"/>
    </row>
    <row r="37" spans="1:13" ht="45" customHeight="1" x14ac:dyDescent="0.25">
      <c r="A37" s="1899" t="s">
        <v>383</v>
      </c>
      <c r="B37" s="1900"/>
      <c r="C37" s="1901"/>
      <c r="D37" s="183" t="s">
        <v>208</v>
      </c>
      <c r="E37" s="1884"/>
      <c r="F37" s="1884"/>
      <c r="G37" s="289">
        <f>G38</f>
        <v>17848</v>
      </c>
      <c r="H37" s="289">
        <f>H38</f>
        <v>17848</v>
      </c>
      <c r="I37" s="290">
        <f>I38</f>
        <v>528</v>
      </c>
      <c r="J37" s="16"/>
      <c r="K37" s="16"/>
      <c r="L37" s="16"/>
      <c r="M37" s="16"/>
    </row>
    <row r="38" spans="1:13" ht="26.25" customHeight="1" thickBot="1" x14ac:dyDescent="0.3">
      <c r="A38" s="1743" t="s">
        <v>165</v>
      </c>
      <c r="B38" s="1744"/>
      <c r="C38" s="1745"/>
      <c r="D38" s="262"/>
      <c r="E38" s="1881">
        <v>31</v>
      </c>
      <c r="F38" s="1881"/>
      <c r="G38" s="318">
        <v>17848</v>
      </c>
      <c r="H38" s="316">
        <v>17848</v>
      </c>
      <c r="I38" s="317">
        <v>528</v>
      </c>
      <c r="J38" s="16"/>
      <c r="K38" s="16"/>
      <c r="L38" s="16"/>
      <c r="M38" s="16"/>
    </row>
    <row r="39" spans="1:13" ht="15.75" customHeight="1" thickBot="1" x14ac:dyDescent="0.3">
      <c r="A39" s="86"/>
      <c r="B39" s="86"/>
      <c r="C39" s="86"/>
      <c r="D39" s="263"/>
      <c r="E39" s="264"/>
      <c r="F39" s="264"/>
      <c r="G39" s="265"/>
      <c r="H39" s="266"/>
      <c r="I39" s="267"/>
      <c r="J39" s="16"/>
      <c r="K39" s="16"/>
      <c r="L39" s="16"/>
      <c r="M39" s="16"/>
    </row>
    <row r="40" spans="1:13" ht="15.75" customHeight="1" x14ac:dyDescent="0.25">
      <c r="A40" s="1668" t="s">
        <v>63</v>
      </c>
      <c r="B40" s="1669"/>
      <c r="C40" s="1669"/>
      <c r="D40" s="1669"/>
      <c r="E40" s="1669"/>
      <c r="F40" s="1669"/>
      <c r="G40" s="1669"/>
      <c r="H40" s="1669"/>
      <c r="I40" s="1670"/>
      <c r="J40" s="16"/>
      <c r="K40" s="16"/>
      <c r="L40" s="16"/>
      <c r="M40" s="16"/>
    </row>
    <row r="41" spans="1:13" ht="18.75" customHeight="1" thickBot="1" x14ac:dyDescent="0.3">
      <c r="A41" s="1701" t="s">
        <v>382</v>
      </c>
      <c r="B41" s="1702"/>
      <c r="C41" s="1702"/>
      <c r="D41" s="1702"/>
      <c r="E41" s="1702"/>
      <c r="F41" s="1702"/>
      <c r="G41" s="1702"/>
      <c r="H41" s="1702"/>
      <c r="I41" s="1703"/>
      <c r="J41" s="16"/>
      <c r="K41" s="16"/>
      <c r="L41" s="16"/>
      <c r="M41" s="16"/>
    </row>
    <row r="42" spans="1:13" ht="15.75" x14ac:dyDescent="0.25">
      <c r="A42" s="14" t="s">
        <v>13</v>
      </c>
      <c r="B42" s="14"/>
      <c r="C42" s="14"/>
      <c r="D42" s="14"/>
      <c r="E42" s="15"/>
      <c r="F42" s="15"/>
      <c r="G42" s="15"/>
      <c r="H42" s="15"/>
      <c r="I42" s="15"/>
      <c r="J42" s="15"/>
      <c r="K42" s="15"/>
      <c r="L42" s="16"/>
      <c r="M42" s="16"/>
    </row>
    <row r="43" spans="1:13" ht="15.75" x14ac:dyDescent="0.25">
      <c r="A43" s="38" t="s">
        <v>14</v>
      </c>
      <c r="B43" s="38"/>
      <c r="C43" s="38"/>
      <c r="D43" s="38"/>
      <c r="E43" s="39"/>
      <c r="F43" s="39"/>
      <c r="G43" s="39"/>
      <c r="H43" s="906" t="s">
        <v>53</v>
      </c>
      <c r="I43" s="906"/>
      <c r="J43" s="906"/>
      <c r="K43" s="906"/>
      <c r="L43" s="906"/>
      <c r="M43" s="906"/>
    </row>
    <row r="44" spans="1:13" ht="15.75" x14ac:dyDescent="0.25">
      <c r="A44" s="40"/>
      <c r="B44" s="40"/>
      <c r="C44" s="40"/>
      <c r="D44" s="40"/>
      <c r="E44" s="908" t="s">
        <v>29</v>
      </c>
      <c r="F44" s="908"/>
      <c r="G44" s="908"/>
      <c r="H44" s="907" t="s">
        <v>452</v>
      </c>
      <c r="I44" s="907"/>
      <c r="J44" s="907"/>
      <c r="K44" s="907"/>
      <c r="L44" s="907"/>
      <c r="M44" s="907"/>
    </row>
    <row r="45" spans="1:13" ht="15.75" x14ac:dyDescent="0.25">
      <c r="A45" s="38" t="s">
        <v>15</v>
      </c>
      <c r="B45" s="38"/>
      <c r="C45" s="38"/>
      <c r="D45" s="38"/>
      <c r="E45" s="39"/>
      <c r="F45" s="39"/>
      <c r="G45" s="39"/>
      <c r="H45" s="909" t="s">
        <v>54</v>
      </c>
      <c r="I45" s="909"/>
      <c r="J45" s="909"/>
      <c r="K45" s="909"/>
      <c r="L45" s="909"/>
      <c r="M45" s="909"/>
    </row>
    <row r="46" spans="1:13" ht="15.75" x14ac:dyDescent="0.25">
      <c r="A46" s="15"/>
      <c r="B46" s="15"/>
      <c r="C46" s="15"/>
      <c r="D46" s="15"/>
      <c r="E46" s="908" t="s">
        <v>29</v>
      </c>
      <c r="F46" s="908"/>
      <c r="G46" s="908"/>
      <c r="H46" s="907" t="s">
        <v>452</v>
      </c>
      <c r="I46" s="907"/>
      <c r="J46" s="907"/>
      <c r="K46" s="907"/>
      <c r="L46" s="907"/>
      <c r="M46" s="907"/>
    </row>
    <row r="47" spans="1:13" ht="15.75" x14ac:dyDescent="0.25">
      <c r="A47" s="15" t="s">
        <v>16</v>
      </c>
      <c r="B47" s="15"/>
      <c r="C47" s="15"/>
      <c r="D47" s="15"/>
      <c r="E47" s="39"/>
      <c r="F47" s="39"/>
      <c r="G47" s="39"/>
      <c r="H47" s="909" t="s">
        <v>54</v>
      </c>
      <c r="I47" s="909"/>
      <c r="J47" s="909"/>
      <c r="K47" s="909"/>
      <c r="L47" s="909"/>
      <c r="M47" s="909"/>
    </row>
    <row r="48" spans="1:13" ht="28.5" customHeight="1" x14ac:dyDescent="0.25">
      <c r="A48" s="15"/>
      <c r="B48" s="15"/>
      <c r="C48" s="15"/>
      <c r="D48" s="15"/>
      <c r="E48" s="908" t="s">
        <v>29</v>
      </c>
      <c r="F48" s="908"/>
      <c r="G48" s="908"/>
      <c r="H48" s="907" t="s">
        <v>451</v>
      </c>
      <c r="I48" s="907"/>
      <c r="J48" s="907"/>
      <c r="K48" s="907"/>
      <c r="L48" s="907"/>
      <c r="M48" s="907"/>
    </row>
    <row r="49" spans="1:13" ht="15.75" x14ac:dyDescent="0.25">
      <c r="A49" s="17" t="s">
        <v>17</v>
      </c>
      <c r="B49" s="14" t="s">
        <v>27</v>
      </c>
      <c r="C49" s="15"/>
      <c r="D49" s="15"/>
      <c r="E49" s="15"/>
      <c r="F49" s="15"/>
      <c r="G49" s="15"/>
      <c r="H49" s="15"/>
      <c r="I49" s="15"/>
      <c r="J49" s="15"/>
      <c r="K49" s="15"/>
      <c r="L49" s="16"/>
      <c r="M49" s="16"/>
    </row>
    <row r="50" spans="1:13" ht="15.75" x14ac:dyDescent="0.25">
      <c r="A50" s="15" t="s">
        <v>18</v>
      </c>
      <c r="B50" s="15"/>
      <c r="C50" s="15"/>
      <c r="D50" s="15"/>
      <c r="E50" s="15"/>
      <c r="F50" s="15"/>
      <c r="G50" s="15"/>
      <c r="H50" s="15"/>
      <c r="I50" s="15"/>
      <c r="J50" s="15"/>
      <c r="K50" s="15"/>
      <c r="L50" s="16"/>
      <c r="M50" s="16"/>
    </row>
  </sheetData>
  <mergeCells count="69">
    <mergeCell ref="E46:G46"/>
    <mergeCell ref="H46:M46"/>
    <mergeCell ref="H47:M47"/>
    <mergeCell ref="E48:G48"/>
    <mergeCell ref="H48:M48"/>
    <mergeCell ref="G30:G31"/>
    <mergeCell ref="H30:H31"/>
    <mergeCell ref="I30:I31"/>
    <mergeCell ref="E31:F31"/>
    <mergeCell ref="H45:M45"/>
    <mergeCell ref="E32:F32"/>
    <mergeCell ref="E33:F33"/>
    <mergeCell ref="E36:F36"/>
    <mergeCell ref="A40:I40"/>
    <mergeCell ref="A41:I41"/>
    <mergeCell ref="H43:M43"/>
    <mergeCell ref="E44:G44"/>
    <mergeCell ref="H44:M44"/>
    <mergeCell ref="A36:C36"/>
    <mergeCell ref="A37:C37"/>
    <mergeCell ref="A34:C34"/>
    <mergeCell ref="C19:D19"/>
    <mergeCell ref="A29:I29"/>
    <mergeCell ref="A16:I16"/>
    <mergeCell ref="A17:A18"/>
    <mergeCell ref="C17:D18"/>
    <mergeCell ref="E17:E18"/>
    <mergeCell ref="F17:F18"/>
    <mergeCell ref="G17:G18"/>
    <mergeCell ref="H17:I17"/>
    <mergeCell ref="C23:D23"/>
    <mergeCell ref="A20:A23"/>
    <mergeCell ref="C20:D20"/>
    <mergeCell ref="C21:D21"/>
    <mergeCell ref="C22:D22"/>
    <mergeCell ref="C25:D25"/>
    <mergeCell ref="A3:I3"/>
    <mergeCell ref="A4:I4"/>
    <mergeCell ref="A5:C5"/>
    <mergeCell ref="D5:H5"/>
    <mergeCell ref="A6:C6"/>
    <mergeCell ref="D6:H6"/>
    <mergeCell ref="A13:B13"/>
    <mergeCell ref="C13:I13"/>
    <mergeCell ref="A15:H15"/>
    <mergeCell ref="A14:B14"/>
    <mergeCell ref="A7:C7"/>
    <mergeCell ref="D7:H7"/>
    <mergeCell ref="A8:C8"/>
    <mergeCell ref="D8:H8"/>
    <mergeCell ref="A9:C9"/>
    <mergeCell ref="D9:H9"/>
    <mergeCell ref="C14:I14"/>
    <mergeCell ref="A35:C35"/>
    <mergeCell ref="E35:F35"/>
    <mergeCell ref="A38:C38"/>
    <mergeCell ref="E38:F38"/>
    <mergeCell ref="A11:I11"/>
    <mergeCell ref="A24:A26"/>
    <mergeCell ref="C26:D26"/>
    <mergeCell ref="E37:F37"/>
    <mergeCell ref="C24:D24"/>
    <mergeCell ref="C27:D27"/>
    <mergeCell ref="A30:C31"/>
    <mergeCell ref="D30:F30"/>
    <mergeCell ref="A32:C32"/>
    <mergeCell ref="A33:C33"/>
    <mergeCell ref="A12:B12"/>
    <mergeCell ref="C12:I12"/>
  </mergeCells>
  <phoneticPr fontId="39"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R53"/>
  <sheetViews>
    <sheetView zoomScaleNormal="100" workbookViewId="0">
      <selection activeCell="H11" sqref="H11"/>
    </sheetView>
  </sheetViews>
  <sheetFormatPr defaultColWidth="9.140625" defaultRowHeight="15.75" x14ac:dyDescent="0.25"/>
  <cols>
    <col min="1" max="1" width="9.42578125" style="186" customWidth="1"/>
    <col min="2" max="2" width="6.140625" style="186" customWidth="1"/>
    <col min="3" max="3" width="33.140625" style="186" customWidth="1"/>
    <col min="4" max="4" width="22.85546875" style="186" customWidth="1"/>
    <col min="5" max="5" width="11.5703125" style="186" customWidth="1"/>
    <col min="6" max="6" width="10.5703125" style="186" customWidth="1"/>
    <col min="7" max="7" width="15.42578125" style="186" customWidth="1"/>
    <col min="8" max="8" width="20.42578125" style="186" customWidth="1"/>
    <col min="9" max="9" width="58.42578125" style="186" customWidth="1"/>
    <col min="10" max="16384" width="9.140625" style="186"/>
  </cols>
  <sheetData>
    <row r="1" spans="1:9" x14ac:dyDescent="0.25">
      <c r="I1" s="64" t="s">
        <v>37</v>
      </c>
    </row>
    <row r="2" spans="1:9" ht="16.5" thickBot="1" x14ac:dyDescent="0.3">
      <c r="I2" s="64" t="s">
        <v>38</v>
      </c>
    </row>
    <row r="3" spans="1:9" hidden="1" x14ac:dyDescent="0.25">
      <c r="I3" s="64"/>
    </row>
    <row r="4" spans="1:9" x14ac:dyDescent="0.25">
      <c r="A4" s="1128" t="s">
        <v>236</v>
      </c>
      <c r="B4" s="1129"/>
      <c r="C4" s="1129"/>
      <c r="D4" s="1129"/>
      <c r="E4" s="1129"/>
      <c r="F4" s="1129"/>
      <c r="G4" s="1129"/>
      <c r="H4" s="1129"/>
      <c r="I4" s="1130"/>
    </row>
    <row r="5" spans="1:9" ht="20.100000000000001" customHeight="1" x14ac:dyDescent="0.25">
      <c r="A5" s="1921" t="s">
        <v>190</v>
      </c>
      <c r="B5" s="1922"/>
      <c r="C5" s="1922"/>
      <c r="D5" s="1922"/>
      <c r="E5" s="1922"/>
      <c r="F5" s="1922"/>
      <c r="G5" s="1922"/>
      <c r="H5" s="1922"/>
      <c r="I5" s="1923"/>
    </row>
    <row r="6" spans="1:9" ht="20.100000000000001" customHeight="1" x14ac:dyDescent="0.25">
      <c r="A6" s="1116" t="s">
        <v>0</v>
      </c>
      <c r="B6" s="1096"/>
      <c r="C6" s="1096"/>
      <c r="D6" s="1286" t="s">
        <v>40</v>
      </c>
      <c r="E6" s="1286"/>
      <c r="F6" s="1286"/>
      <c r="G6" s="1286"/>
      <c r="H6" s="1286"/>
      <c r="I6" s="385" t="s">
        <v>46</v>
      </c>
    </row>
    <row r="7" spans="1:9" ht="20.100000000000001" customHeight="1" x14ac:dyDescent="0.25">
      <c r="A7" s="1116" t="s">
        <v>1</v>
      </c>
      <c r="B7" s="1096"/>
      <c r="C7" s="1096"/>
      <c r="D7" s="1924" t="s">
        <v>173</v>
      </c>
      <c r="E7" s="1924"/>
      <c r="F7" s="1924"/>
      <c r="G7" s="1924"/>
      <c r="H7" s="1924"/>
      <c r="I7" s="385" t="s">
        <v>172</v>
      </c>
    </row>
    <row r="8" spans="1:9" ht="20.100000000000001" customHeight="1" x14ac:dyDescent="0.25">
      <c r="A8" s="1116" t="s">
        <v>2</v>
      </c>
      <c r="B8" s="1096"/>
      <c r="C8" s="1096"/>
      <c r="D8" s="1096" t="s">
        <v>170</v>
      </c>
      <c r="E8" s="1096"/>
      <c r="F8" s="1096"/>
      <c r="G8" s="1096"/>
      <c r="H8" s="1096"/>
      <c r="I8" s="385" t="s">
        <v>171</v>
      </c>
    </row>
    <row r="9" spans="1:9" ht="20.100000000000001" customHeight="1" x14ac:dyDescent="0.25">
      <c r="A9" s="1116" t="s">
        <v>3</v>
      </c>
      <c r="B9" s="1096"/>
      <c r="C9" s="1096"/>
      <c r="D9" s="1096" t="s">
        <v>127</v>
      </c>
      <c r="E9" s="1096"/>
      <c r="F9" s="1096"/>
      <c r="G9" s="1096"/>
      <c r="H9" s="1096"/>
      <c r="I9" s="385" t="s">
        <v>117</v>
      </c>
    </row>
    <row r="10" spans="1:9" ht="15.6" customHeight="1" thickBot="1" x14ac:dyDescent="0.3">
      <c r="A10" s="1117" t="s">
        <v>4</v>
      </c>
      <c r="B10" s="1079"/>
      <c r="C10" s="1079"/>
      <c r="D10" s="1426" t="s">
        <v>170</v>
      </c>
      <c r="E10" s="1426"/>
      <c r="F10" s="1426"/>
      <c r="G10" s="1426"/>
      <c r="H10" s="1426"/>
      <c r="I10" s="386" t="s">
        <v>73</v>
      </c>
    </row>
    <row r="11" spans="1:9" ht="15.6" customHeight="1" thickBot="1" x14ac:dyDescent="0.3">
      <c r="A11" s="63"/>
      <c r="B11" s="63"/>
      <c r="C11" s="63"/>
      <c r="D11" s="63"/>
      <c r="E11" s="63"/>
      <c r="F11" s="63"/>
      <c r="G11" s="63"/>
      <c r="H11" s="63"/>
      <c r="I11" s="49"/>
    </row>
    <row r="12" spans="1:9" ht="18.75" customHeight="1" x14ac:dyDescent="0.25">
      <c r="A12" s="1106" t="s">
        <v>48</v>
      </c>
      <c r="B12" s="1107"/>
      <c r="C12" s="1107"/>
      <c r="D12" s="1107"/>
      <c r="E12" s="1107"/>
      <c r="F12" s="1107"/>
      <c r="G12" s="1107"/>
      <c r="H12" s="1107"/>
      <c r="I12" s="1108"/>
    </row>
    <row r="13" spans="1:9" ht="20.25" customHeight="1" x14ac:dyDescent="0.25">
      <c r="A13" s="1118" t="s">
        <v>5</v>
      </c>
      <c r="B13" s="1119"/>
      <c r="C13" s="1925" t="s">
        <v>255</v>
      </c>
      <c r="D13" s="1925"/>
      <c r="E13" s="1925"/>
      <c r="F13" s="1925"/>
      <c r="G13" s="1925"/>
      <c r="H13" s="1925"/>
      <c r="I13" s="1926"/>
    </row>
    <row r="14" spans="1:9" ht="18" customHeight="1" x14ac:dyDescent="0.25">
      <c r="A14" s="1120" t="s">
        <v>6</v>
      </c>
      <c r="B14" s="1121"/>
      <c r="C14" s="1927" t="s">
        <v>256</v>
      </c>
      <c r="D14" s="1927"/>
      <c r="E14" s="1927"/>
      <c r="F14" s="1927"/>
      <c r="G14" s="1927"/>
      <c r="H14" s="1927"/>
      <c r="I14" s="1928"/>
    </row>
    <row r="15" spans="1:9" ht="34.5" customHeight="1" thickBot="1" x14ac:dyDescent="0.3">
      <c r="A15" s="1114" t="s">
        <v>7</v>
      </c>
      <c r="B15" s="1115"/>
      <c r="C15" s="1929" t="s">
        <v>453</v>
      </c>
      <c r="D15" s="1929"/>
      <c r="E15" s="1929"/>
      <c r="F15" s="1929"/>
      <c r="G15" s="1929"/>
      <c r="H15" s="1929"/>
      <c r="I15" s="1930"/>
    </row>
    <row r="16" spans="1:9" ht="15" customHeight="1" thickBot="1" x14ac:dyDescent="0.3">
      <c r="A16" s="1400"/>
      <c r="B16" s="1400"/>
      <c r="C16" s="1400"/>
      <c r="D16" s="1400"/>
      <c r="E16" s="1400"/>
      <c r="F16" s="1400"/>
      <c r="G16" s="1400"/>
      <c r="H16" s="1400"/>
      <c r="I16" s="49"/>
    </row>
    <row r="17" spans="1:18" ht="32.25" customHeight="1" x14ac:dyDescent="0.25">
      <c r="A17" s="1106" t="s">
        <v>49</v>
      </c>
      <c r="B17" s="1107"/>
      <c r="C17" s="1107"/>
      <c r="D17" s="1107"/>
      <c r="E17" s="1107"/>
      <c r="F17" s="1107"/>
      <c r="G17" s="1107"/>
      <c r="H17" s="1107"/>
      <c r="I17" s="1108"/>
    </row>
    <row r="18" spans="1:18" ht="14.25" customHeight="1" x14ac:dyDescent="0.25">
      <c r="A18" s="1931" t="s">
        <v>56</v>
      </c>
      <c r="B18" s="191" t="s">
        <v>57</v>
      </c>
      <c r="C18" s="1076" t="s">
        <v>58</v>
      </c>
      <c r="D18" s="1076"/>
      <c r="E18" s="1076" t="s">
        <v>59</v>
      </c>
      <c r="F18" s="1298" t="s">
        <v>33</v>
      </c>
      <c r="G18" s="1298" t="s">
        <v>36</v>
      </c>
      <c r="H18" s="1302" t="s">
        <v>42</v>
      </c>
      <c r="I18" s="1303"/>
    </row>
    <row r="19" spans="1:18" ht="23.1" customHeight="1" x14ac:dyDescent="0.25">
      <c r="A19" s="1932"/>
      <c r="B19" s="192"/>
      <c r="C19" s="1076"/>
      <c r="D19" s="1076"/>
      <c r="E19" s="1076"/>
      <c r="F19" s="1933"/>
      <c r="G19" s="1933"/>
      <c r="H19" s="205" t="s">
        <v>43</v>
      </c>
      <c r="I19" s="424" t="s">
        <v>44</v>
      </c>
    </row>
    <row r="20" spans="1:18" ht="18.75" customHeight="1" x14ac:dyDescent="0.25">
      <c r="A20" s="389">
        <v>1</v>
      </c>
      <c r="B20" s="193">
        <v>2</v>
      </c>
      <c r="C20" s="1077">
        <v>3</v>
      </c>
      <c r="D20" s="1078"/>
      <c r="E20" s="193">
        <v>4</v>
      </c>
      <c r="F20" s="193">
        <v>5</v>
      </c>
      <c r="G20" s="193">
        <v>6</v>
      </c>
      <c r="H20" s="193" t="s">
        <v>35</v>
      </c>
      <c r="I20" s="425"/>
    </row>
    <row r="21" spans="1:18" ht="34.5" customHeight="1" x14ac:dyDescent="0.25">
      <c r="A21" s="1093" t="s">
        <v>9</v>
      </c>
      <c r="B21" s="188" t="s">
        <v>20</v>
      </c>
      <c r="C21" s="1096" t="s">
        <v>257</v>
      </c>
      <c r="D21" s="1096"/>
      <c r="E21" s="299" t="s">
        <v>31</v>
      </c>
      <c r="F21" s="210">
        <v>100</v>
      </c>
      <c r="G21" s="58">
        <v>0</v>
      </c>
      <c r="H21" s="57">
        <f>G21-F21</f>
        <v>-100</v>
      </c>
      <c r="I21" s="1935" t="s">
        <v>393</v>
      </c>
    </row>
    <row r="22" spans="1:18" ht="33" customHeight="1" x14ac:dyDescent="0.25">
      <c r="A22" s="1095"/>
      <c r="B22" s="188" t="s">
        <v>21</v>
      </c>
      <c r="C22" s="1099" t="s">
        <v>168</v>
      </c>
      <c r="D22" s="1100"/>
      <c r="E22" s="299" t="s">
        <v>31</v>
      </c>
      <c r="F22" s="210">
        <v>100</v>
      </c>
      <c r="G22" s="58">
        <v>0</v>
      </c>
      <c r="H22" s="57">
        <f>G22-F22</f>
        <v>-100</v>
      </c>
      <c r="I22" s="1936"/>
    </row>
    <row r="23" spans="1:18" ht="60.75" customHeight="1" x14ac:dyDescent="0.25">
      <c r="A23" s="391" t="s">
        <v>10</v>
      </c>
      <c r="B23" s="60" t="s">
        <v>22</v>
      </c>
      <c r="C23" s="1280" t="s">
        <v>169</v>
      </c>
      <c r="D23" s="1282"/>
      <c r="E23" s="62" t="s">
        <v>32</v>
      </c>
      <c r="F23" s="210">
        <v>5</v>
      </c>
      <c r="G23" s="61">
        <v>0</v>
      </c>
      <c r="H23" s="57">
        <f>G23-F23</f>
        <v>-5</v>
      </c>
      <c r="I23" s="1936"/>
    </row>
    <row r="24" spans="1:18" ht="69" customHeight="1" thickBot="1" x14ac:dyDescent="0.3">
      <c r="A24" s="393" t="s">
        <v>11</v>
      </c>
      <c r="B24" s="426" t="s">
        <v>55</v>
      </c>
      <c r="C24" s="1435" t="s">
        <v>118</v>
      </c>
      <c r="D24" s="1434"/>
      <c r="E24" s="427" t="s">
        <v>105</v>
      </c>
      <c r="F24" s="428">
        <v>1600</v>
      </c>
      <c r="G24" s="429">
        <v>0</v>
      </c>
      <c r="H24" s="430">
        <f>G24-F24</f>
        <v>-1600</v>
      </c>
      <c r="I24" s="1937"/>
    </row>
    <row r="25" spans="1:18" ht="16.5" thickBot="1" x14ac:dyDescent="0.3">
      <c r="A25" s="189"/>
      <c r="B25" s="56"/>
      <c r="C25" s="55"/>
      <c r="D25" s="55"/>
      <c r="E25" s="55"/>
      <c r="F25" s="55"/>
      <c r="G25" s="55"/>
      <c r="H25" s="55"/>
      <c r="I25" s="49"/>
    </row>
    <row r="26" spans="1:18" ht="32.85" customHeight="1" x14ac:dyDescent="0.25">
      <c r="A26" s="1045" t="s">
        <v>62</v>
      </c>
      <c r="B26" s="1046"/>
      <c r="C26" s="1046"/>
      <c r="D26" s="1046"/>
      <c r="E26" s="1046"/>
      <c r="F26" s="1046"/>
      <c r="G26" s="1046"/>
      <c r="H26" s="1046"/>
      <c r="I26" s="1047"/>
      <c r="J26" s="54"/>
      <c r="K26" s="54"/>
      <c r="L26" s="54"/>
      <c r="M26" s="54"/>
      <c r="N26" s="54"/>
    </row>
    <row r="27" spans="1:18" ht="15.75" customHeight="1" x14ac:dyDescent="0.25">
      <c r="A27" s="1154" t="s">
        <v>12</v>
      </c>
      <c r="B27" s="1155"/>
      <c r="C27" s="1156"/>
      <c r="D27" s="1077" t="s">
        <v>19</v>
      </c>
      <c r="E27" s="1157"/>
      <c r="F27" s="1078"/>
      <c r="G27" s="1089" t="s">
        <v>33</v>
      </c>
      <c r="H27" s="1089" t="s">
        <v>45</v>
      </c>
      <c r="I27" s="1091" t="s">
        <v>61</v>
      </c>
    </row>
    <row r="28" spans="1:18" ht="15.75" customHeight="1" x14ac:dyDescent="0.25">
      <c r="A28" s="1083"/>
      <c r="B28" s="1084"/>
      <c r="C28" s="1085"/>
      <c r="D28" s="193" t="s">
        <v>28</v>
      </c>
      <c r="E28" s="1077" t="s">
        <v>41</v>
      </c>
      <c r="F28" s="1078"/>
      <c r="G28" s="1090"/>
      <c r="H28" s="1090"/>
      <c r="I28" s="1092"/>
    </row>
    <row r="29" spans="1:18" x14ac:dyDescent="0.25">
      <c r="A29" s="1075">
        <v>1</v>
      </c>
      <c r="B29" s="1076"/>
      <c r="C29" s="1076"/>
      <c r="D29" s="193">
        <v>2</v>
      </c>
      <c r="E29" s="1910">
        <v>3</v>
      </c>
      <c r="F29" s="1911"/>
      <c r="G29" s="193">
        <v>4</v>
      </c>
      <c r="H29" s="193">
        <v>5</v>
      </c>
      <c r="I29" s="387">
        <v>6</v>
      </c>
      <c r="R29" s="53"/>
    </row>
    <row r="30" spans="1:18" ht="20.100000000000001" customHeight="1" x14ac:dyDescent="0.25">
      <c r="A30" s="1148" t="s">
        <v>167</v>
      </c>
      <c r="B30" s="1070"/>
      <c r="C30" s="1070"/>
      <c r="D30" s="194" t="s">
        <v>166</v>
      </c>
      <c r="E30" s="1910"/>
      <c r="F30" s="1911"/>
      <c r="G30" s="52">
        <f>G31+G32+G33</f>
        <v>8380</v>
      </c>
      <c r="H30" s="52">
        <f>H31+H32+H33</f>
        <v>8380</v>
      </c>
      <c r="I30" s="400">
        <v>0</v>
      </c>
    </row>
    <row r="31" spans="1:18" ht="20.100000000000001" customHeight="1" x14ac:dyDescent="0.25">
      <c r="A31" s="1433" t="s">
        <v>258</v>
      </c>
      <c r="B31" s="1286"/>
      <c r="C31" s="1100"/>
      <c r="D31" s="190"/>
      <c r="E31" s="1053">
        <v>22</v>
      </c>
      <c r="F31" s="1054"/>
      <c r="G31" s="77">
        <v>366</v>
      </c>
      <c r="H31" s="77">
        <v>366</v>
      </c>
      <c r="I31" s="431">
        <v>0</v>
      </c>
    </row>
    <row r="32" spans="1:18" ht="20.100000000000001" customHeight="1" x14ac:dyDescent="0.25">
      <c r="A32" s="1912" t="s">
        <v>165</v>
      </c>
      <c r="B32" s="1913"/>
      <c r="C32" s="1913"/>
      <c r="D32" s="206"/>
      <c r="E32" s="1914">
        <v>31</v>
      </c>
      <c r="F32" s="1915"/>
      <c r="G32" s="195">
        <v>7980</v>
      </c>
      <c r="H32" s="195">
        <v>7980</v>
      </c>
      <c r="I32" s="432">
        <v>0</v>
      </c>
    </row>
    <row r="33" spans="1:13" ht="20.100000000000001" customHeight="1" thickBot="1" x14ac:dyDescent="0.3">
      <c r="A33" s="1917" t="s">
        <v>259</v>
      </c>
      <c r="B33" s="1918"/>
      <c r="C33" s="1918"/>
      <c r="D33" s="433"/>
      <c r="E33" s="1919">
        <v>33</v>
      </c>
      <c r="F33" s="1920"/>
      <c r="G33" s="434">
        <v>34</v>
      </c>
      <c r="H33" s="434">
        <v>34</v>
      </c>
      <c r="I33" s="435"/>
    </row>
    <row r="34" spans="1:13" ht="15.75" customHeight="1" thickBot="1" x14ac:dyDescent="0.3">
      <c r="A34" s="1916"/>
      <c r="B34" s="1916"/>
      <c r="C34" s="1916"/>
      <c r="D34" s="1916"/>
      <c r="E34" s="1916"/>
      <c r="F34" s="1916"/>
      <c r="G34" s="1916"/>
      <c r="H34" s="1916"/>
      <c r="I34" s="1916"/>
    </row>
    <row r="35" spans="1:13" ht="23.25" customHeight="1" x14ac:dyDescent="0.25">
      <c r="A35" s="1045" t="s">
        <v>63</v>
      </c>
      <c r="B35" s="1046"/>
      <c r="C35" s="1046"/>
      <c r="D35" s="1046"/>
      <c r="E35" s="1046"/>
      <c r="F35" s="1046"/>
      <c r="G35" s="1046"/>
      <c r="H35" s="1046"/>
      <c r="I35" s="1047"/>
      <c r="J35" s="49"/>
    </row>
    <row r="36" spans="1:13" ht="84" customHeight="1" thickBot="1" x14ac:dyDescent="0.3">
      <c r="A36" s="1939" t="s">
        <v>392</v>
      </c>
      <c r="B36" s="1940"/>
      <c r="C36" s="1940"/>
      <c r="D36" s="1940"/>
      <c r="E36" s="1940"/>
      <c r="F36" s="1940"/>
      <c r="G36" s="1940"/>
      <c r="H36" s="1940"/>
      <c r="I36" s="1941"/>
      <c r="J36" s="49"/>
    </row>
    <row r="37" spans="1:13" ht="4.5" hidden="1" customHeight="1" x14ac:dyDescent="0.25">
      <c r="A37" s="51"/>
      <c r="B37" s="51"/>
      <c r="C37" s="51"/>
      <c r="D37" s="51"/>
      <c r="E37" s="50"/>
      <c r="F37" s="50"/>
      <c r="G37" s="50"/>
      <c r="H37" s="50"/>
      <c r="I37" s="50"/>
      <c r="J37" s="50"/>
      <c r="K37" s="50"/>
      <c r="L37" s="49"/>
      <c r="M37" s="49"/>
    </row>
    <row r="38" spans="1:13" ht="18.75" customHeight="1" x14ac:dyDescent="0.25">
      <c r="A38" s="43" t="s">
        <v>13</v>
      </c>
      <c r="B38" s="43"/>
      <c r="C38" s="43"/>
      <c r="D38" s="43"/>
      <c r="E38" s="48"/>
      <c r="F38" s="48"/>
      <c r="G38" s="48"/>
      <c r="H38" s="48"/>
      <c r="I38" s="48"/>
      <c r="J38" s="48"/>
      <c r="K38" s="48"/>
    </row>
    <row r="39" spans="1:13" ht="22.7" customHeight="1" x14ac:dyDescent="0.25">
      <c r="A39" s="46" t="s">
        <v>14</v>
      </c>
      <c r="B39" s="46"/>
      <c r="C39" s="46"/>
      <c r="D39" s="46"/>
      <c r="E39" s="45"/>
      <c r="F39" s="45"/>
      <c r="G39" s="45"/>
      <c r="H39" s="1938" t="s">
        <v>164</v>
      </c>
      <c r="I39" s="1906"/>
      <c r="J39" s="1906"/>
      <c r="K39" s="1906"/>
      <c r="L39" s="1906"/>
      <c r="M39" s="1906"/>
    </row>
    <row r="40" spans="1:13" ht="15" customHeight="1" x14ac:dyDescent="0.25">
      <c r="A40" s="47"/>
      <c r="B40" s="47"/>
      <c r="C40" s="47"/>
      <c r="D40" s="47"/>
      <c r="E40" s="1907" t="s">
        <v>29</v>
      </c>
      <c r="F40" s="1907"/>
      <c r="G40" s="1907"/>
      <c r="H40" s="1908" t="s">
        <v>451</v>
      </c>
      <c r="I40" s="1909"/>
      <c r="J40" s="1909"/>
      <c r="K40" s="1909"/>
      <c r="L40" s="1909"/>
      <c r="M40" s="1909"/>
    </row>
    <row r="41" spans="1:13" ht="21" customHeight="1" x14ac:dyDescent="0.25">
      <c r="A41" s="46" t="s">
        <v>15</v>
      </c>
      <c r="B41" s="46"/>
      <c r="C41" s="46"/>
      <c r="D41" s="46"/>
      <c r="E41" s="45"/>
      <c r="F41" s="45"/>
      <c r="G41" s="45"/>
      <c r="H41" s="1905" t="s">
        <v>164</v>
      </c>
      <c r="I41" s="1906"/>
      <c r="J41" s="1906"/>
      <c r="K41" s="1906"/>
      <c r="L41" s="1906"/>
      <c r="M41" s="1906"/>
    </row>
    <row r="42" spans="1:13" ht="20.25" customHeight="1" x14ac:dyDescent="0.25">
      <c r="A42" s="187"/>
      <c r="B42" s="187"/>
      <c r="C42" s="187"/>
      <c r="D42" s="187"/>
      <c r="E42" s="1907" t="s">
        <v>29</v>
      </c>
      <c r="F42" s="1907"/>
      <c r="G42" s="1907"/>
      <c r="H42" s="1908" t="s">
        <v>451</v>
      </c>
      <c r="I42" s="1909"/>
      <c r="J42" s="1909"/>
      <c r="K42" s="1909"/>
      <c r="L42" s="1909"/>
      <c r="M42" s="1909"/>
    </row>
    <row r="43" spans="1:13" ht="15" customHeight="1" x14ac:dyDescent="0.25">
      <c r="A43" s="187" t="s">
        <v>16</v>
      </c>
      <c r="B43" s="187"/>
      <c r="C43" s="187"/>
      <c r="D43" s="187"/>
      <c r="E43" s="45"/>
      <c r="F43" s="45"/>
      <c r="G43" s="45"/>
      <c r="H43" s="1905" t="s">
        <v>164</v>
      </c>
      <c r="I43" s="1906"/>
      <c r="J43" s="1906"/>
      <c r="K43" s="1906"/>
      <c r="L43" s="1906"/>
      <c r="M43" s="1906"/>
    </row>
    <row r="44" spans="1:13" ht="18.75" customHeight="1" x14ac:dyDescent="0.25">
      <c r="A44" s="187"/>
      <c r="B44" s="187"/>
      <c r="C44" s="187"/>
      <c r="D44" s="187"/>
      <c r="E44" s="1907" t="s">
        <v>29</v>
      </c>
      <c r="F44" s="1907"/>
      <c r="G44" s="1907"/>
      <c r="H44" s="1908" t="s">
        <v>452</v>
      </c>
      <c r="I44" s="1909"/>
      <c r="J44" s="1909"/>
      <c r="K44" s="1909"/>
      <c r="L44" s="1909"/>
      <c r="M44" s="1909"/>
    </row>
    <row r="45" spans="1:13" ht="20.25" customHeight="1" x14ac:dyDescent="0.25">
      <c r="A45" s="44" t="s">
        <v>260</v>
      </c>
      <c r="B45" s="1934"/>
      <c r="C45" s="1934"/>
      <c r="D45" s="187"/>
      <c r="E45" s="187"/>
      <c r="F45" s="187"/>
      <c r="G45" s="187"/>
      <c r="H45" s="187"/>
      <c r="I45" s="187"/>
      <c r="J45" s="187"/>
      <c r="K45" s="187"/>
    </row>
    <row r="46" spans="1:13" ht="26.45" customHeight="1" x14ac:dyDescent="0.25">
      <c r="A46" s="187" t="s">
        <v>18</v>
      </c>
      <c r="B46" s="211"/>
      <c r="C46" s="211"/>
      <c r="D46" s="187"/>
      <c r="E46" s="187"/>
      <c r="F46" s="187"/>
      <c r="G46" s="187"/>
      <c r="H46" s="187"/>
      <c r="I46" s="187"/>
      <c r="J46" s="187"/>
      <c r="K46" s="187"/>
    </row>
    <row r="47" spans="1:13" ht="18.75" x14ac:dyDescent="0.25">
      <c r="A47" s="1903"/>
      <c r="B47" s="1903"/>
      <c r="C47" s="1903"/>
      <c r="D47" s="1903"/>
      <c r="E47" s="1903"/>
      <c r="F47" s="1903"/>
      <c r="G47" s="1903"/>
      <c r="H47" s="1903"/>
    </row>
    <row r="48" spans="1:13" ht="18.75" x14ac:dyDescent="0.25">
      <c r="A48" s="1904"/>
      <c r="B48" s="1904"/>
      <c r="C48" s="1904"/>
      <c r="D48" s="1904"/>
      <c r="E48" s="1904"/>
      <c r="F48" s="1904"/>
      <c r="G48" s="1904"/>
      <c r="H48" s="1904"/>
    </row>
    <row r="49" spans="1:8" ht="18.75" x14ac:dyDescent="0.25">
      <c r="A49" s="1903"/>
      <c r="B49" s="1903"/>
      <c r="C49" s="1903"/>
      <c r="D49" s="1903"/>
      <c r="E49" s="1903"/>
      <c r="F49" s="1903"/>
      <c r="G49" s="1903"/>
      <c r="H49" s="1903"/>
    </row>
    <row r="50" spans="1:8" ht="18.75" x14ac:dyDescent="0.25">
      <c r="A50" s="1903"/>
      <c r="B50" s="1903"/>
      <c r="C50" s="1903"/>
      <c r="D50" s="1903"/>
      <c r="E50" s="1903"/>
      <c r="F50" s="1903"/>
      <c r="G50" s="1903"/>
      <c r="H50" s="1903"/>
    </row>
    <row r="51" spans="1:8" ht="18.75" x14ac:dyDescent="0.25">
      <c r="A51" s="1903"/>
      <c r="B51" s="1903"/>
      <c r="C51" s="1903"/>
      <c r="D51" s="1903"/>
      <c r="E51" s="1903"/>
      <c r="F51" s="1903"/>
      <c r="G51" s="1903"/>
      <c r="H51" s="1903"/>
    </row>
    <row r="52" spans="1:8" ht="18.75" x14ac:dyDescent="0.25">
      <c r="A52" s="1902"/>
      <c r="B52" s="1902"/>
      <c r="C52" s="1902"/>
      <c r="D52" s="1902"/>
      <c r="E52" s="1902"/>
      <c r="F52" s="1902"/>
      <c r="G52" s="1902"/>
      <c r="H52" s="1902"/>
    </row>
    <row r="53" spans="1:8" ht="18.75" x14ac:dyDescent="0.25">
      <c r="A53" s="42"/>
    </row>
  </sheetData>
  <mergeCells count="70">
    <mergeCell ref="B45:C45"/>
    <mergeCell ref="I21:I24"/>
    <mergeCell ref="C24:D24"/>
    <mergeCell ref="A26:I26"/>
    <mergeCell ref="A27:C28"/>
    <mergeCell ref="D27:F27"/>
    <mergeCell ref="G27:G28"/>
    <mergeCell ref="H27:H28"/>
    <mergeCell ref="I27:I28"/>
    <mergeCell ref="C21:D21"/>
    <mergeCell ref="C23:D23"/>
    <mergeCell ref="E28:F28"/>
    <mergeCell ref="H39:M39"/>
    <mergeCell ref="E40:G40"/>
    <mergeCell ref="H40:M40"/>
    <mergeCell ref="A36:I36"/>
    <mergeCell ref="A16:H16"/>
    <mergeCell ref="A17:I17"/>
    <mergeCell ref="A18:A19"/>
    <mergeCell ref="C18:D19"/>
    <mergeCell ref="E18:E19"/>
    <mergeCell ref="F18:F19"/>
    <mergeCell ref="G18:G19"/>
    <mergeCell ref="H18:I18"/>
    <mergeCell ref="D10:H10"/>
    <mergeCell ref="A12:I12"/>
    <mergeCell ref="C13:I13"/>
    <mergeCell ref="C14:I14"/>
    <mergeCell ref="A15:B15"/>
    <mergeCell ref="C15:I15"/>
    <mergeCell ref="A10:C10"/>
    <mergeCell ref="A13:B13"/>
    <mergeCell ref="A14:B14"/>
    <mergeCell ref="A4:I4"/>
    <mergeCell ref="A6:C6"/>
    <mergeCell ref="D6:H6"/>
    <mergeCell ref="A7:C7"/>
    <mergeCell ref="D7:H7"/>
    <mergeCell ref="A8:C8"/>
    <mergeCell ref="D8:H8"/>
    <mergeCell ref="A9:C9"/>
    <mergeCell ref="D9:H9"/>
    <mergeCell ref="A5:I5"/>
    <mergeCell ref="A29:C29"/>
    <mergeCell ref="E29:F29"/>
    <mergeCell ref="A32:C32"/>
    <mergeCell ref="E32:F32"/>
    <mergeCell ref="A34:I34"/>
    <mergeCell ref="A30:C30"/>
    <mergeCell ref="A31:C31"/>
    <mergeCell ref="A33:C33"/>
    <mergeCell ref="E33:F33"/>
    <mergeCell ref="E30:F30"/>
    <mergeCell ref="E31:F31"/>
    <mergeCell ref="C22:D22"/>
    <mergeCell ref="A21:A22"/>
    <mergeCell ref="C20:D20"/>
    <mergeCell ref="A52:H52"/>
    <mergeCell ref="A47:H47"/>
    <mergeCell ref="A48:H48"/>
    <mergeCell ref="A49:H49"/>
    <mergeCell ref="A50:H50"/>
    <mergeCell ref="A51:H51"/>
    <mergeCell ref="H41:M41"/>
    <mergeCell ref="E42:G42"/>
    <mergeCell ref="H42:M42"/>
    <mergeCell ref="H43:M43"/>
    <mergeCell ref="E44:G44"/>
    <mergeCell ref="H44:M44"/>
    <mergeCell ref="A35:I35"/>
  </mergeCells>
  <pageMargins left="0.7" right="0.7" top="0.75" bottom="0.75" header="0.3" footer="0.3"/>
  <pageSetup paperSize="9" scale="3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P50"/>
  <sheetViews>
    <sheetView zoomScaleNormal="100" workbookViewId="0">
      <selection activeCell="D9" sqref="D9:H9"/>
    </sheetView>
  </sheetViews>
  <sheetFormatPr defaultColWidth="9.140625" defaultRowHeight="15.75" x14ac:dyDescent="0.25"/>
  <cols>
    <col min="1" max="1" width="9.42578125" style="186" customWidth="1"/>
    <col min="2" max="2" width="6.140625" style="186" customWidth="1"/>
    <col min="3" max="3" width="33.140625" style="186" customWidth="1"/>
    <col min="4" max="4" width="22.85546875" style="186" customWidth="1"/>
    <col min="5" max="5" width="11.5703125" style="186" customWidth="1"/>
    <col min="6" max="6" width="10.5703125" style="186" customWidth="1"/>
    <col min="7" max="7" width="15.42578125" style="186" customWidth="1"/>
    <col min="8" max="8" width="20.42578125" style="186" customWidth="1"/>
    <col min="9" max="9" width="34.5703125" style="186" customWidth="1"/>
    <col min="10" max="16384" width="9.140625" style="186"/>
  </cols>
  <sheetData>
    <row r="1" spans="1:13" x14ac:dyDescent="0.25">
      <c r="I1" s="64" t="s">
        <v>37</v>
      </c>
    </row>
    <row r="2" spans="1:13" ht="16.5" thickBot="1" x14ac:dyDescent="0.3">
      <c r="I2" s="64" t="s">
        <v>38</v>
      </c>
    </row>
    <row r="3" spans="1:13" x14ac:dyDescent="0.25">
      <c r="A3" s="1997" t="s">
        <v>261</v>
      </c>
      <c r="B3" s="1998"/>
      <c r="C3" s="1998"/>
      <c r="D3" s="1998"/>
      <c r="E3" s="1998"/>
      <c r="F3" s="1998"/>
      <c r="G3" s="1998"/>
      <c r="H3" s="1998"/>
      <c r="I3" s="1999"/>
    </row>
    <row r="4" spans="1:13" ht="16.5" thickBot="1" x14ac:dyDescent="0.3">
      <c r="A4" s="2000" t="s">
        <v>190</v>
      </c>
      <c r="B4" s="2001"/>
      <c r="C4" s="2001"/>
      <c r="D4" s="2001"/>
      <c r="E4" s="2001"/>
      <c r="F4" s="2001"/>
      <c r="G4" s="2001"/>
      <c r="H4" s="2001"/>
      <c r="I4" s="2002"/>
    </row>
    <row r="5" spans="1:13" ht="20.100000000000001" customHeight="1" x14ac:dyDescent="0.25">
      <c r="A5" s="2003" t="s">
        <v>0</v>
      </c>
      <c r="B5" s="2004"/>
      <c r="C5" s="2004"/>
      <c r="D5" s="2005" t="s">
        <v>40</v>
      </c>
      <c r="E5" s="2005"/>
      <c r="F5" s="2005"/>
      <c r="G5" s="2005"/>
      <c r="H5" s="2005"/>
      <c r="I5" s="212" t="s">
        <v>46</v>
      </c>
    </row>
    <row r="6" spans="1:13" ht="20.100000000000001" customHeight="1" x14ac:dyDescent="0.25">
      <c r="A6" s="2006" t="s">
        <v>1</v>
      </c>
      <c r="B6" s="1990"/>
      <c r="C6" s="1990"/>
      <c r="D6" s="2007" t="s">
        <v>173</v>
      </c>
      <c r="E6" s="2007"/>
      <c r="F6" s="2007"/>
      <c r="G6" s="2007"/>
      <c r="H6" s="2007"/>
      <c r="I6" s="213" t="s">
        <v>172</v>
      </c>
    </row>
    <row r="7" spans="1:13" ht="20.100000000000001" customHeight="1" x14ac:dyDescent="0.25">
      <c r="A7" s="2006" t="s">
        <v>2</v>
      </c>
      <c r="B7" s="1990"/>
      <c r="C7" s="1990"/>
      <c r="D7" s="1990" t="s">
        <v>176</v>
      </c>
      <c r="E7" s="1990"/>
      <c r="F7" s="1990"/>
      <c r="G7" s="1990"/>
      <c r="H7" s="1990"/>
      <c r="I7" s="213" t="s">
        <v>177</v>
      </c>
    </row>
    <row r="8" spans="1:13" ht="20.100000000000001" customHeight="1" x14ac:dyDescent="0.25">
      <c r="A8" s="2006" t="s">
        <v>3</v>
      </c>
      <c r="B8" s="1990"/>
      <c r="C8" s="1990"/>
      <c r="D8" s="1990" t="s">
        <v>127</v>
      </c>
      <c r="E8" s="1990"/>
      <c r="F8" s="1990"/>
      <c r="G8" s="1990"/>
      <c r="H8" s="1990"/>
      <c r="I8" s="213" t="s">
        <v>117</v>
      </c>
    </row>
    <row r="9" spans="1:13" ht="20.100000000000001" customHeight="1" thickBot="1" x14ac:dyDescent="0.3">
      <c r="A9" s="2008" t="s">
        <v>4</v>
      </c>
      <c r="B9" s="2009"/>
      <c r="C9" s="2009"/>
      <c r="D9" s="2010" t="s">
        <v>176</v>
      </c>
      <c r="E9" s="2010"/>
      <c r="F9" s="2010"/>
      <c r="G9" s="2010"/>
      <c r="H9" s="2010"/>
      <c r="I9" s="214" t="s">
        <v>60</v>
      </c>
    </row>
    <row r="10" spans="1:13" ht="15.6" customHeight="1" thickBot="1" x14ac:dyDescent="0.3">
      <c r="A10" s="215"/>
      <c r="B10" s="215"/>
      <c r="C10" s="215"/>
      <c r="D10" s="215"/>
      <c r="E10" s="215"/>
      <c r="F10" s="215"/>
      <c r="G10" s="215"/>
      <c r="H10" s="215"/>
      <c r="I10" s="216"/>
    </row>
    <row r="11" spans="1:13" ht="29.25" customHeight="1" x14ac:dyDescent="0.25">
      <c r="A11" s="1975" t="s">
        <v>262</v>
      </c>
      <c r="B11" s="1976"/>
      <c r="C11" s="1976"/>
      <c r="D11" s="1976"/>
      <c r="E11" s="1976"/>
      <c r="F11" s="1976"/>
      <c r="G11" s="1976"/>
      <c r="H11" s="1976"/>
      <c r="I11" s="1977"/>
    </row>
    <row r="12" spans="1:13" ht="24" customHeight="1" x14ac:dyDescent="0.25">
      <c r="A12" s="1991" t="s">
        <v>5</v>
      </c>
      <c r="B12" s="1992"/>
      <c r="C12" s="1968" t="s">
        <v>353</v>
      </c>
      <c r="D12" s="1969"/>
      <c r="E12" s="1969"/>
      <c r="F12" s="1969"/>
      <c r="G12" s="1969"/>
      <c r="H12" s="1969"/>
      <c r="I12" s="1970"/>
      <c r="J12" s="68"/>
      <c r="K12" s="68"/>
      <c r="L12" s="68"/>
      <c r="M12" s="68"/>
    </row>
    <row r="13" spans="1:13" ht="27.75" customHeight="1" x14ac:dyDescent="0.25">
      <c r="A13" s="1966" t="s">
        <v>6</v>
      </c>
      <c r="B13" s="1967"/>
      <c r="C13" s="1968" t="s">
        <v>263</v>
      </c>
      <c r="D13" s="1969"/>
      <c r="E13" s="1969"/>
      <c r="F13" s="1969"/>
      <c r="G13" s="1969"/>
      <c r="H13" s="1969"/>
      <c r="I13" s="1970"/>
      <c r="J13" s="68"/>
      <c r="K13" s="68"/>
      <c r="L13" s="68"/>
      <c r="M13" s="68"/>
    </row>
    <row r="14" spans="1:13" ht="37.5" customHeight="1" thickBot="1" x14ac:dyDescent="0.3">
      <c r="A14" s="1982" t="s">
        <v>7</v>
      </c>
      <c r="B14" s="1983"/>
      <c r="C14" s="1984" t="s">
        <v>264</v>
      </c>
      <c r="D14" s="1985"/>
      <c r="E14" s="1985"/>
      <c r="F14" s="1985"/>
      <c r="G14" s="1985"/>
      <c r="H14" s="1985"/>
      <c r="I14" s="1986"/>
      <c r="J14" s="67"/>
      <c r="K14" s="67"/>
      <c r="L14" s="67"/>
      <c r="M14" s="67"/>
    </row>
    <row r="15" spans="1:13" ht="21.2" customHeight="1" thickBot="1" x14ac:dyDescent="0.3">
      <c r="A15" s="1974"/>
      <c r="B15" s="1974"/>
      <c r="C15" s="1974"/>
      <c r="D15" s="1974"/>
      <c r="E15" s="1974"/>
      <c r="F15" s="1974"/>
      <c r="G15" s="1974"/>
      <c r="H15" s="1974"/>
      <c r="I15" s="216"/>
    </row>
    <row r="16" spans="1:13" ht="33.4" customHeight="1" x14ac:dyDescent="0.25">
      <c r="A16" s="1975" t="s">
        <v>265</v>
      </c>
      <c r="B16" s="1976"/>
      <c r="C16" s="1976"/>
      <c r="D16" s="1976"/>
      <c r="E16" s="1976"/>
      <c r="F16" s="1976"/>
      <c r="G16" s="1976"/>
      <c r="H16" s="1976"/>
      <c r="I16" s="1977"/>
    </row>
    <row r="17" spans="1:16" ht="14.25" customHeight="1" x14ac:dyDescent="0.25">
      <c r="A17" s="1978" t="s">
        <v>56</v>
      </c>
      <c r="B17" s="217" t="s">
        <v>57</v>
      </c>
      <c r="C17" s="1953" t="s">
        <v>58</v>
      </c>
      <c r="D17" s="1953"/>
      <c r="E17" s="1953" t="s">
        <v>59</v>
      </c>
      <c r="F17" s="1980" t="s">
        <v>33</v>
      </c>
      <c r="G17" s="1980" t="s">
        <v>36</v>
      </c>
      <c r="H17" s="1987" t="s">
        <v>42</v>
      </c>
      <c r="I17" s="1988"/>
    </row>
    <row r="18" spans="1:16" ht="23.1" customHeight="1" x14ac:dyDescent="0.25">
      <c r="A18" s="1979"/>
      <c r="B18" s="218"/>
      <c r="C18" s="1953"/>
      <c r="D18" s="1953"/>
      <c r="E18" s="1953"/>
      <c r="F18" s="1981"/>
      <c r="G18" s="1981"/>
      <c r="H18" s="219" t="s">
        <v>43</v>
      </c>
      <c r="I18" s="220" t="s">
        <v>44</v>
      </c>
    </row>
    <row r="19" spans="1:16" ht="18.75" customHeight="1" x14ac:dyDescent="0.25">
      <c r="A19" s="221">
        <v>1</v>
      </c>
      <c r="B19" s="222">
        <v>2</v>
      </c>
      <c r="C19" s="1944">
        <v>3</v>
      </c>
      <c r="D19" s="1945"/>
      <c r="E19" s="222">
        <v>4</v>
      </c>
      <c r="F19" s="222">
        <v>5</v>
      </c>
      <c r="G19" s="222">
        <v>6</v>
      </c>
      <c r="H19" s="222" t="s">
        <v>35</v>
      </c>
      <c r="I19" s="223"/>
    </row>
    <row r="20" spans="1:16" ht="79.5" customHeight="1" x14ac:dyDescent="0.25">
      <c r="A20" s="2022" t="s">
        <v>9</v>
      </c>
      <c r="B20" s="224" t="s">
        <v>20</v>
      </c>
      <c r="C20" s="1990" t="s">
        <v>175</v>
      </c>
      <c r="D20" s="1990"/>
      <c r="E20" s="225" t="s">
        <v>31</v>
      </c>
      <c r="F20" s="66">
        <v>100</v>
      </c>
      <c r="G20" s="66">
        <v>0</v>
      </c>
      <c r="H20" s="65">
        <f>G20-F20</f>
        <v>-100</v>
      </c>
      <c r="I20" s="1994" t="s">
        <v>266</v>
      </c>
    </row>
    <row r="21" spans="1:16" ht="51" customHeight="1" x14ac:dyDescent="0.25">
      <c r="A21" s="2023"/>
      <c r="B21" s="224" t="s">
        <v>21</v>
      </c>
      <c r="C21" s="1990" t="s">
        <v>175</v>
      </c>
      <c r="D21" s="1990"/>
      <c r="E21" s="225" t="s">
        <v>31</v>
      </c>
      <c r="F21" s="66">
        <v>100</v>
      </c>
      <c r="G21" s="66">
        <v>0</v>
      </c>
      <c r="H21" s="65">
        <f>G21-F21</f>
        <v>-100</v>
      </c>
      <c r="I21" s="1995"/>
    </row>
    <row r="22" spans="1:16" ht="54.75" customHeight="1" x14ac:dyDescent="0.25">
      <c r="A22" s="226" t="s">
        <v>10</v>
      </c>
      <c r="B22" s="227" t="s">
        <v>22</v>
      </c>
      <c r="C22" s="1993" t="s">
        <v>174</v>
      </c>
      <c r="D22" s="1993"/>
      <c r="E22" s="62" t="s">
        <v>163</v>
      </c>
      <c r="F22" s="65">
        <v>15</v>
      </c>
      <c r="G22" s="228">
        <v>0</v>
      </c>
      <c r="H22" s="65">
        <f>G22-F22</f>
        <v>-15</v>
      </c>
      <c r="I22" s="1995"/>
    </row>
    <row r="23" spans="1:16" ht="67.5" customHeight="1" thickBot="1" x14ac:dyDescent="0.3">
      <c r="A23" s="347" t="s">
        <v>11</v>
      </c>
      <c r="B23" s="348" t="s">
        <v>55</v>
      </c>
      <c r="C23" s="1989" t="s">
        <v>118</v>
      </c>
      <c r="D23" s="1989"/>
      <c r="E23" s="349" t="s">
        <v>105</v>
      </c>
      <c r="F23" s="350">
        <v>1400</v>
      </c>
      <c r="G23" s="350">
        <v>0</v>
      </c>
      <c r="H23" s="350">
        <f>G23-F23</f>
        <v>-1400</v>
      </c>
      <c r="I23" s="1996"/>
    </row>
    <row r="24" spans="1:16" ht="16.5" thickBot="1" x14ac:dyDescent="0.3">
      <c r="A24" s="229"/>
      <c r="B24" s="230"/>
      <c r="C24" s="231"/>
      <c r="D24" s="231"/>
      <c r="E24" s="231"/>
      <c r="F24" s="231"/>
      <c r="G24" s="231"/>
      <c r="H24" s="231"/>
      <c r="I24" s="216"/>
    </row>
    <row r="25" spans="1:16" ht="32.85" customHeight="1" thickBot="1" x14ac:dyDescent="0.3">
      <c r="A25" s="1971" t="s">
        <v>267</v>
      </c>
      <c r="B25" s="1972"/>
      <c r="C25" s="1972"/>
      <c r="D25" s="1972"/>
      <c r="E25" s="1972"/>
      <c r="F25" s="1972"/>
      <c r="G25" s="1972"/>
      <c r="H25" s="1972"/>
      <c r="I25" s="1973"/>
      <c r="J25" s="54"/>
      <c r="K25" s="54"/>
      <c r="L25" s="54"/>
    </row>
    <row r="26" spans="1:16" ht="15.75" customHeight="1" x14ac:dyDescent="0.25">
      <c r="A26" s="2011" t="s">
        <v>12</v>
      </c>
      <c r="B26" s="2012"/>
      <c r="C26" s="2013"/>
      <c r="D26" s="2017" t="s">
        <v>19</v>
      </c>
      <c r="E26" s="2018"/>
      <c r="F26" s="2019"/>
      <c r="G26" s="2020" t="s">
        <v>33</v>
      </c>
      <c r="H26" s="2020" t="s">
        <v>45</v>
      </c>
      <c r="I26" s="1942" t="s">
        <v>61</v>
      </c>
    </row>
    <row r="27" spans="1:16" ht="15.75" customHeight="1" x14ac:dyDescent="0.25">
      <c r="A27" s="2014"/>
      <c r="B27" s="2015"/>
      <c r="C27" s="2016"/>
      <c r="D27" s="222" t="s">
        <v>28</v>
      </c>
      <c r="E27" s="1944" t="s">
        <v>41</v>
      </c>
      <c r="F27" s="1945"/>
      <c r="G27" s="2021"/>
      <c r="H27" s="2021"/>
      <c r="I27" s="1943"/>
    </row>
    <row r="28" spans="1:16" x14ac:dyDescent="0.25">
      <c r="A28" s="1952">
        <v>1</v>
      </c>
      <c r="B28" s="1953"/>
      <c r="C28" s="1953"/>
      <c r="D28" s="222">
        <v>2</v>
      </c>
      <c r="E28" s="1944">
        <v>3</v>
      </c>
      <c r="F28" s="1945"/>
      <c r="G28" s="222">
        <v>4</v>
      </c>
      <c r="H28" s="222">
        <v>5</v>
      </c>
      <c r="I28" s="232">
        <v>6</v>
      </c>
      <c r="P28" s="53"/>
    </row>
    <row r="29" spans="1:16" ht="20.100000000000001" customHeight="1" x14ac:dyDescent="0.25">
      <c r="A29" s="1954" t="s">
        <v>167</v>
      </c>
      <c r="B29" s="1955"/>
      <c r="C29" s="1955"/>
      <c r="D29" s="233" t="s">
        <v>166</v>
      </c>
      <c r="E29" s="1956"/>
      <c r="F29" s="1957"/>
      <c r="G29" s="234">
        <f>G30+G31+G32</f>
        <v>10475</v>
      </c>
      <c r="H29" s="234">
        <f>H30+H31+H32</f>
        <v>10475</v>
      </c>
      <c r="I29" s="351">
        <f>I30+I31+I32</f>
        <v>0</v>
      </c>
    </row>
    <row r="30" spans="1:16" ht="15" customHeight="1" x14ac:dyDescent="0.25">
      <c r="A30" s="1958" t="s">
        <v>268</v>
      </c>
      <c r="B30" s="1959"/>
      <c r="C30" s="1960"/>
      <c r="D30" s="325" t="s">
        <v>166</v>
      </c>
      <c r="E30" s="1961">
        <v>22</v>
      </c>
      <c r="F30" s="1962"/>
      <c r="G30" s="326">
        <v>446</v>
      </c>
      <c r="H30" s="326">
        <v>446</v>
      </c>
      <c r="I30" s="327"/>
    </row>
    <row r="31" spans="1:16" ht="15" customHeight="1" x14ac:dyDescent="0.25">
      <c r="A31" s="1958" t="s">
        <v>269</v>
      </c>
      <c r="B31" s="1959"/>
      <c r="C31" s="1960"/>
      <c r="D31" s="325" t="s">
        <v>166</v>
      </c>
      <c r="E31" s="1961">
        <v>31</v>
      </c>
      <c r="F31" s="1962"/>
      <c r="G31" s="326">
        <v>9975</v>
      </c>
      <c r="H31" s="326">
        <v>9975</v>
      </c>
      <c r="I31" s="327"/>
    </row>
    <row r="32" spans="1:16" ht="13.5" customHeight="1" x14ac:dyDescent="0.25">
      <c r="A32" s="1958" t="s">
        <v>270</v>
      </c>
      <c r="B32" s="1959"/>
      <c r="C32" s="1960"/>
      <c r="D32" s="325" t="s">
        <v>166</v>
      </c>
      <c r="E32" s="1961">
        <v>33</v>
      </c>
      <c r="F32" s="1962"/>
      <c r="G32" s="326">
        <v>54</v>
      </c>
      <c r="H32" s="326">
        <v>54</v>
      </c>
      <c r="I32" s="327"/>
    </row>
    <row r="33" spans="1:13" ht="17.25" hidden="1" customHeight="1" x14ac:dyDescent="0.25">
      <c r="A33" s="1963"/>
      <c r="B33" s="1964"/>
      <c r="C33" s="1964"/>
      <c r="D33" s="1964"/>
      <c r="E33" s="1964"/>
      <c r="F33" s="1964"/>
      <c r="G33" s="1964"/>
      <c r="H33" s="1964"/>
      <c r="I33" s="1965"/>
    </row>
    <row r="34" spans="1:13" ht="26.25" customHeight="1" x14ac:dyDescent="0.25">
      <c r="A34" s="1946" t="s">
        <v>63</v>
      </c>
      <c r="B34" s="1947"/>
      <c r="C34" s="1947"/>
      <c r="D34" s="1947"/>
      <c r="E34" s="1947"/>
      <c r="F34" s="1947"/>
      <c r="G34" s="1947"/>
      <c r="H34" s="1947"/>
      <c r="I34" s="1948"/>
    </row>
    <row r="35" spans="1:13" ht="32.25" customHeight="1" thickBot="1" x14ac:dyDescent="0.3">
      <c r="A35" s="1949" t="s">
        <v>405</v>
      </c>
      <c r="B35" s="1950"/>
      <c r="C35" s="1950"/>
      <c r="D35" s="1950"/>
      <c r="E35" s="1950"/>
      <c r="F35" s="1950"/>
      <c r="G35" s="1950"/>
      <c r="H35" s="1950"/>
      <c r="I35" s="1951"/>
    </row>
    <row r="36" spans="1:13" ht="1.5" customHeight="1" x14ac:dyDescent="0.25">
      <c r="A36" s="51"/>
      <c r="B36" s="51"/>
      <c r="C36" s="51"/>
      <c r="D36" s="51"/>
      <c r="E36" s="50"/>
      <c r="F36" s="50"/>
      <c r="G36" s="50"/>
      <c r="H36" s="50"/>
      <c r="I36" s="50"/>
      <c r="J36" s="49"/>
      <c r="K36" s="49"/>
    </row>
    <row r="37" spans="1:13" x14ac:dyDescent="0.25">
      <c r="A37" s="43" t="s">
        <v>13</v>
      </c>
      <c r="B37" s="43"/>
      <c r="C37" s="43"/>
      <c r="D37" s="43"/>
      <c r="E37" s="48"/>
      <c r="F37" s="48"/>
      <c r="G37" s="48"/>
      <c r="H37" s="48"/>
      <c r="I37" s="48"/>
      <c r="J37" s="48"/>
      <c r="K37" s="48"/>
    </row>
    <row r="38" spans="1:13" ht="18.75" customHeight="1" x14ac:dyDescent="0.25">
      <c r="A38" s="46" t="s">
        <v>14</v>
      </c>
      <c r="B38" s="46"/>
      <c r="C38" s="46"/>
      <c r="D38" s="46"/>
      <c r="E38" s="45"/>
      <c r="F38" s="45"/>
      <c r="G38" s="45"/>
      <c r="H38" s="1938" t="s">
        <v>164</v>
      </c>
      <c r="I38" s="1906"/>
      <c r="J38" s="1906"/>
      <c r="K38" s="1906"/>
      <c r="L38" s="1906"/>
      <c r="M38" s="1906"/>
    </row>
    <row r="39" spans="1:13" ht="22.7" customHeight="1" x14ac:dyDescent="0.25">
      <c r="A39" s="47"/>
      <c r="B39" s="47"/>
      <c r="C39" s="47"/>
      <c r="D39" s="47"/>
      <c r="E39" s="1907" t="s">
        <v>29</v>
      </c>
      <c r="F39" s="1907"/>
      <c r="G39" s="1907"/>
      <c r="H39" s="1908" t="s">
        <v>451</v>
      </c>
      <c r="I39" s="1909"/>
      <c r="J39" s="1909"/>
      <c r="K39" s="1909"/>
      <c r="L39" s="1909"/>
      <c r="M39" s="1909"/>
    </row>
    <row r="40" spans="1:13" ht="24" customHeight="1" x14ac:dyDescent="0.25">
      <c r="A40" s="46" t="s">
        <v>15</v>
      </c>
      <c r="B40" s="46"/>
      <c r="C40" s="46"/>
      <c r="D40" s="46"/>
      <c r="E40" s="45"/>
      <c r="F40" s="45"/>
      <c r="G40" s="45"/>
      <c r="H40" s="1905" t="s">
        <v>164</v>
      </c>
      <c r="I40" s="1906"/>
      <c r="J40" s="1906"/>
      <c r="K40" s="1906"/>
      <c r="L40" s="1906"/>
      <c r="M40" s="1906"/>
    </row>
    <row r="41" spans="1:13" ht="23.25" customHeight="1" x14ac:dyDescent="0.25">
      <c r="A41" s="187"/>
      <c r="B41" s="187"/>
      <c r="C41" s="187"/>
      <c r="D41" s="187"/>
      <c r="E41" s="1907" t="s">
        <v>29</v>
      </c>
      <c r="F41" s="1907"/>
      <c r="G41" s="1907"/>
      <c r="H41" s="1908" t="s">
        <v>451</v>
      </c>
      <c r="I41" s="1909"/>
      <c r="J41" s="1909"/>
      <c r="K41" s="1909"/>
      <c r="L41" s="1909"/>
      <c r="M41" s="1909"/>
    </row>
    <row r="42" spans="1:13" ht="21.2" customHeight="1" x14ac:dyDescent="0.25">
      <c r="A42" s="187" t="s">
        <v>16</v>
      </c>
      <c r="B42" s="187"/>
      <c r="C42" s="187"/>
      <c r="D42" s="187"/>
      <c r="E42" s="45"/>
      <c r="F42" s="45"/>
      <c r="G42" s="45"/>
      <c r="H42" s="1905" t="s">
        <v>164</v>
      </c>
      <c r="I42" s="1906"/>
      <c r="J42" s="1906"/>
      <c r="K42" s="1906"/>
      <c r="L42" s="1906"/>
      <c r="M42" s="1906"/>
    </row>
    <row r="43" spans="1:13" ht="26.45" customHeight="1" x14ac:dyDescent="0.25">
      <c r="A43" s="187"/>
      <c r="B43" s="187"/>
      <c r="C43" s="187"/>
      <c r="D43" s="187"/>
      <c r="E43" s="1907" t="s">
        <v>29</v>
      </c>
      <c r="F43" s="1907"/>
      <c r="G43" s="1907"/>
      <c r="H43" s="1908" t="s">
        <v>452</v>
      </c>
      <c r="I43" s="1909"/>
      <c r="J43" s="1909"/>
      <c r="K43" s="1909"/>
      <c r="L43" s="1909"/>
      <c r="M43" s="1909"/>
    </row>
    <row r="44" spans="1:13" ht="18.75" customHeight="1" x14ac:dyDescent="0.25">
      <c r="A44" s="44" t="s">
        <v>260</v>
      </c>
      <c r="B44" s="1934"/>
      <c r="C44" s="1934"/>
      <c r="D44" s="187"/>
      <c r="E44" s="187"/>
      <c r="F44" s="187"/>
      <c r="G44" s="187"/>
      <c r="H44" s="187"/>
      <c r="I44" s="187"/>
      <c r="J44" s="187"/>
      <c r="K44" s="187"/>
    </row>
    <row r="45" spans="1:13" ht="20.25" customHeight="1" x14ac:dyDescent="0.25">
      <c r="A45" s="187" t="s">
        <v>18</v>
      </c>
      <c r="B45" s="211"/>
      <c r="C45" s="211"/>
      <c r="D45" s="187"/>
      <c r="E45" s="187"/>
      <c r="F45" s="187"/>
      <c r="G45" s="187"/>
      <c r="H45" s="187"/>
      <c r="I45" s="187"/>
      <c r="J45" s="187"/>
      <c r="K45" s="187"/>
    </row>
    <row r="46" spans="1:13" ht="26.45" customHeight="1" x14ac:dyDescent="0.25">
      <c r="A46" s="1903"/>
      <c r="B46" s="1903"/>
      <c r="C46" s="1903"/>
      <c r="D46" s="1903"/>
      <c r="E46" s="1903"/>
      <c r="F46" s="1903"/>
      <c r="G46" s="1903"/>
      <c r="H46" s="1903"/>
    </row>
    <row r="47" spans="1:13" ht="18.75" x14ac:dyDescent="0.25">
      <c r="A47" s="1903"/>
      <c r="B47" s="1903"/>
      <c r="C47" s="1903"/>
      <c r="D47" s="1903"/>
      <c r="E47" s="1903"/>
      <c r="F47" s="1903"/>
      <c r="G47" s="1903"/>
      <c r="H47" s="1903"/>
    </row>
    <row r="48" spans="1:13" ht="18.75" x14ac:dyDescent="0.25">
      <c r="A48" s="1903"/>
      <c r="B48" s="1903"/>
      <c r="C48" s="1903"/>
      <c r="D48" s="1903"/>
      <c r="E48" s="1903"/>
      <c r="F48" s="1903"/>
      <c r="G48" s="1903"/>
      <c r="H48" s="1903"/>
    </row>
    <row r="49" spans="1:8" ht="18.75" x14ac:dyDescent="0.25">
      <c r="A49" s="1902"/>
      <c r="B49" s="1902"/>
      <c r="C49" s="1902"/>
      <c r="D49" s="1902"/>
      <c r="E49" s="1902"/>
      <c r="F49" s="1902"/>
      <c r="G49" s="1902"/>
      <c r="H49" s="1902"/>
    </row>
    <row r="50" spans="1:8" ht="18.75" x14ac:dyDescent="0.25">
      <c r="A50" s="42"/>
    </row>
  </sheetData>
  <mergeCells count="68">
    <mergeCell ref="A26:C27"/>
    <mergeCell ref="D26:F26"/>
    <mergeCell ref="G26:G27"/>
    <mergeCell ref="H26:H27"/>
    <mergeCell ref="A20:A21"/>
    <mergeCell ref="A7:C7"/>
    <mergeCell ref="D7:H7"/>
    <mergeCell ref="A8:C8"/>
    <mergeCell ref="D8:H8"/>
    <mergeCell ref="A9:C9"/>
    <mergeCell ref="D9:H9"/>
    <mergeCell ref="A3:I3"/>
    <mergeCell ref="A4:I4"/>
    <mergeCell ref="A5:C5"/>
    <mergeCell ref="D5:H5"/>
    <mergeCell ref="A6:C6"/>
    <mergeCell ref="D6:H6"/>
    <mergeCell ref="A11:I11"/>
    <mergeCell ref="A12:B12"/>
    <mergeCell ref="C12:I12"/>
    <mergeCell ref="C22:D22"/>
    <mergeCell ref="C21:D21"/>
    <mergeCell ref="I20:I23"/>
    <mergeCell ref="A13:B13"/>
    <mergeCell ref="C13:I13"/>
    <mergeCell ref="A25:I25"/>
    <mergeCell ref="A15:H15"/>
    <mergeCell ref="A16:I16"/>
    <mergeCell ref="A17:A18"/>
    <mergeCell ref="C17:D18"/>
    <mergeCell ref="E17:E18"/>
    <mergeCell ref="F17:F18"/>
    <mergeCell ref="A14:B14"/>
    <mergeCell ref="C14:I14"/>
    <mergeCell ref="G17:G18"/>
    <mergeCell ref="H17:I17"/>
    <mergeCell ref="C19:D19"/>
    <mergeCell ref="C23:D23"/>
    <mergeCell ref="C20:D20"/>
    <mergeCell ref="A33:I33"/>
    <mergeCell ref="A48:H48"/>
    <mergeCell ref="A49:H49"/>
    <mergeCell ref="A46:H46"/>
    <mergeCell ref="A47:H47"/>
    <mergeCell ref="A29:C29"/>
    <mergeCell ref="E29:F29"/>
    <mergeCell ref="A32:C32"/>
    <mergeCell ref="E32:F32"/>
    <mergeCell ref="E30:F30"/>
    <mergeCell ref="E31:F31"/>
    <mergeCell ref="A30:C30"/>
    <mergeCell ref="A31:C31"/>
    <mergeCell ref="I26:I27"/>
    <mergeCell ref="E27:F27"/>
    <mergeCell ref="E43:G43"/>
    <mergeCell ref="H43:M43"/>
    <mergeCell ref="B44:C44"/>
    <mergeCell ref="H38:M38"/>
    <mergeCell ref="H39:M39"/>
    <mergeCell ref="H40:M40"/>
    <mergeCell ref="H41:M41"/>
    <mergeCell ref="H42:M42"/>
    <mergeCell ref="E41:G41"/>
    <mergeCell ref="E39:G39"/>
    <mergeCell ref="A34:I34"/>
    <mergeCell ref="A35:I35"/>
    <mergeCell ref="A28:C28"/>
    <mergeCell ref="E28:F28"/>
  </mergeCells>
  <phoneticPr fontId="39" type="noConversion"/>
  <pageMargins left="0.7" right="0.7" top="0.75" bottom="0.75" header="0.3" footer="0.3"/>
  <pageSetup paperSize="9" scale="3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R62"/>
  <sheetViews>
    <sheetView zoomScaleNormal="100" workbookViewId="0">
      <selection activeCell="T12" sqref="T12"/>
    </sheetView>
  </sheetViews>
  <sheetFormatPr defaultColWidth="8.85546875" defaultRowHeight="15.75" x14ac:dyDescent="0.25"/>
  <cols>
    <col min="1" max="1" width="11.85546875" style="235" customWidth="1"/>
    <col min="2" max="2" width="11.28515625" style="235" customWidth="1"/>
    <col min="3" max="4" width="5.7109375" style="235" customWidth="1"/>
    <col min="5" max="8" width="5.7109375" style="11" customWidth="1"/>
    <col min="9" max="9" width="4.5703125" style="11" customWidth="1"/>
    <col min="10" max="10" width="13.5703125" style="11" customWidth="1"/>
    <col min="11" max="11" width="12.140625" style="11" customWidth="1"/>
    <col min="12" max="12" width="10" style="11" customWidth="1"/>
    <col min="13" max="13" width="16" style="11" customWidth="1"/>
    <col min="14" max="14" width="13.85546875" style="11" customWidth="1"/>
    <col min="15" max="15" width="14.140625" style="11" customWidth="1"/>
    <col min="16" max="16" width="40.42578125" style="11" customWidth="1"/>
    <col min="17" max="16384" width="8.85546875" style="11"/>
  </cols>
  <sheetData>
    <row r="1" spans="1:16" ht="18.75" x14ac:dyDescent="0.3">
      <c r="A1" s="2031"/>
      <c r="B1" s="2031"/>
      <c r="P1" s="64" t="s">
        <v>37</v>
      </c>
    </row>
    <row r="2" spans="1:16" ht="13.5" customHeight="1" thickBot="1" x14ac:dyDescent="0.3">
      <c r="A2" s="11"/>
      <c r="B2" s="236"/>
      <c r="C2" s="236"/>
      <c r="D2" s="236"/>
      <c r="E2" s="236"/>
      <c r="K2" s="2032" t="s">
        <v>38</v>
      </c>
      <c r="L2" s="2032"/>
      <c r="M2" s="2032"/>
      <c r="N2" s="2032"/>
      <c r="O2" s="2032"/>
      <c r="P2" s="2032"/>
    </row>
    <row r="3" spans="1:16" ht="1.5" hidden="1" customHeight="1" x14ac:dyDescent="0.25">
      <c r="A3" s="236"/>
      <c r="B3" s="236"/>
      <c r="C3" s="236"/>
      <c r="D3" s="236"/>
      <c r="E3" s="236"/>
      <c r="K3" s="2032"/>
      <c r="L3" s="2032"/>
      <c r="M3" s="2032"/>
      <c r="N3" s="2032"/>
      <c r="O3" s="2032"/>
      <c r="P3" s="2032"/>
    </row>
    <row r="4" spans="1:16" x14ac:dyDescent="0.25">
      <c r="A4" s="2033" t="s">
        <v>354</v>
      </c>
      <c r="B4" s="2034"/>
      <c r="C4" s="2034"/>
      <c r="D4" s="2034"/>
      <c r="E4" s="2034"/>
      <c r="F4" s="2034"/>
      <c r="G4" s="2034"/>
      <c r="H4" s="2034"/>
      <c r="I4" s="2034"/>
      <c r="J4" s="2034"/>
      <c r="K4" s="2034"/>
      <c r="L4" s="2034"/>
      <c r="M4" s="2034"/>
      <c r="N4" s="2034"/>
      <c r="O4" s="2034"/>
      <c r="P4" s="2035"/>
    </row>
    <row r="5" spans="1:16" x14ac:dyDescent="0.25">
      <c r="A5" s="2036" t="str">
        <f>'8803-ONDRL'!$A$5</f>
        <v>(semianual)</v>
      </c>
      <c r="B5" s="2037"/>
      <c r="C5" s="2037"/>
      <c r="D5" s="2037"/>
      <c r="E5" s="2037"/>
      <c r="F5" s="2037"/>
      <c r="G5" s="2037"/>
      <c r="H5" s="2037"/>
      <c r="I5" s="2037"/>
      <c r="J5" s="2037"/>
      <c r="K5" s="2037"/>
      <c r="L5" s="2037"/>
      <c r="M5" s="2037"/>
      <c r="N5" s="2037"/>
      <c r="O5" s="2037"/>
      <c r="P5" s="2038"/>
    </row>
    <row r="6" spans="1:16" ht="23.25" customHeight="1" x14ac:dyDescent="0.25">
      <c r="A6" s="2040" t="s">
        <v>272</v>
      </c>
      <c r="B6" s="2041"/>
      <c r="C6" s="2039" t="s">
        <v>355</v>
      </c>
      <c r="D6" s="2039"/>
      <c r="E6" s="2039"/>
      <c r="F6" s="2039"/>
      <c r="G6" s="2039"/>
      <c r="H6" s="2039"/>
      <c r="I6" s="2039"/>
      <c r="J6" s="2039"/>
      <c r="K6" s="2039"/>
      <c r="L6" s="2039"/>
      <c r="M6" s="2039"/>
      <c r="N6" s="2039"/>
      <c r="O6" s="2039"/>
      <c r="P6" s="440" t="s">
        <v>46</v>
      </c>
    </row>
    <row r="7" spans="1:16" ht="23.45" customHeight="1" x14ac:dyDescent="0.25">
      <c r="A7" s="2040" t="s">
        <v>273</v>
      </c>
      <c r="B7" s="2041"/>
      <c r="C7" s="2039" t="s">
        <v>356</v>
      </c>
      <c r="D7" s="2039"/>
      <c r="E7" s="2039"/>
      <c r="F7" s="2039"/>
      <c r="G7" s="2039"/>
      <c r="H7" s="2039"/>
      <c r="I7" s="2039"/>
      <c r="J7" s="2039"/>
      <c r="K7" s="2039"/>
      <c r="L7" s="2039"/>
      <c r="M7" s="2039"/>
      <c r="N7" s="2039"/>
      <c r="O7" s="2039"/>
      <c r="P7" s="436" t="s">
        <v>172</v>
      </c>
    </row>
    <row r="8" spans="1:16" ht="30.75" customHeight="1" x14ac:dyDescent="0.25">
      <c r="A8" s="2040" t="s">
        <v>2</v>
      </c>
      <c r="B8" s="2041"/>
      <c r="C8" s="2039" t="s">
        <v>357</v>
      </c>
      <c r="D8" s="2039"/>
      <c r="E8" s="2039"/>
      <c r="F8" s="2039"/>
      <c r="G8" s="2039"/>
      <c r="H8" s="2039"/>
      <c r="I8" s="2039"/>
      <c r="J8" s="2039"/>
      <c r="K8" s="2039"/>
      <c r="L8" s="2039"/>
      <c r="M8" s="2039"/>
      <c r="N8" s="2039"/>
      <c r="O8" s="2039"/>
      <c r="P8" s="437" t="s">
        <v>179</v>
      </c>
    </row>
    <row r="9" spans="1:16" ht="23.45" customHeight="1" x14ac:dyDescent="0.25">
      <c r="A9" s="2040" t="s">
        <v>3</v>
      </c>
      <c r="B9" s="2041"/>
      <c r="C9" s="2039" t="s">
        <v>127</v>
      </c>
      <c r="D9" s="2039"/>
      <c r="E9" s="2039"/>
      <c r="F9" s="2039"/>
      <c r="G9" s="2039"/>
      <c r="H9" s="2039"/>
      <c r="I9" s="2039"/>
      <c r="J9" s="2039"/>
      <c r="K9" s="2039"/>
      <c r="L9" s="2039"/>
      <c r="M9" s="2039"/>
      <c r="N9" s="2039"/>
      <c r="O9" s="2039"/>
      <c r="P9" s="438">
        <v>88</v>
      </c>
    </row>
    <row r="10" spans="1:16" ht="23.45" customHeight="1" thickBot="1" x14ac:dyDescent="0.3">
      <c r="A10" s="2043" t="s">
        <v>4</v>
      </c>
      <c r="B10" s="2044"/>
      <c r="C10" s="2045" t="s">
        <v>358</v>
      </c>
      <c r="D10" s="2045"/>
      <c r="E10" s="2045"/>
      <c r="F10" s="2045"/>
      <c r="G10" s="2045"/>
      <c r="H10" s="2045"/>
      <c r="I10" s="2045"/>
      <c r="J10" s="2045"/>
      <c r="K10" s="2045"/>
      <c r="L10" s="2045"/>
      <c r="M10" s="2045"/>
      <c r="N10" s="2045"/>
      <c r="O10" s="2045"/>
      <c r="P10" s="439" t="s">
        <v>178</v>
      </c>
    </row>
    <row r="11" spans="1:16" ht="10.5" customHeight="1" thickBot="1" x14ac:dyDescent="0.3">
      <c r="A11" s="2042"/>
      <c r="B11" s="2042"/>
      <c r="C11" s="2042"/>
      <c r="D11" s="2042"/>
      <c r="E11" s="2042"/>
      <c r="F11" s="2042"/>
      <c r="G11" s="2042"/>
      <c r="H11" s="2042"/>
      <c r="I11" s="2042"/>
      <c r="J11" s="2042"/>
      <c r="K11" s="2042"/>
      <c r="L11" s="2042"/>
      <c r="M11" s="2042"/>
      <c r="N11" s="2042"/>
      <c r="O11" s="2042"/>
      <c r="P11" s="2042"/>
    </row>
    <row r="12" spans="1:16" ht="15.75" customHeight="1" x14ac:dyDescent="0.25">
      <c r="A12" s="2046" t="s">
        <v>274</v>
      </c>
      <c r="B12" s="2047"/>
      <c r="C12" s="2047"/>
      <c r="D12" s="2047"/>
      <c r="E12" s="2047"/>
      <c r="F12" s="2047"/>
      <c r="G12" s="2047"/>
      <c r="H12" s="2047"/>
      <c r="I12" s="2047"/>
      <c r="J12" s="2047"/>
      <c r="K12" s="2047"/>
      <c r="L12" s="2047"/>
      <c r="M12" s="2047"/>
      <c r="N12" s="2047"/>
      <c r="O12" s="2047"/>
      <c r="P12" s="2048"/>
    </row>
    <row r="13" spans="1:16" ht="27" customHeight="1" x14ac:dyDescent="0.25">
      <c r="A13" s="2049" t="s">
        <v>5</v>
      </c>
      <c r="B13" s="2050"/>
      <c r="C13" s="2051"/>
      <c r="D13" s="2052" t="s">
        <v>454</v>
      </c>
      <c r="E13" s="2053"/>
      <c r="F13" s="2053"/>
      <c r="G13" s="2053"/>
      <c r="H13" s="2053"/>
      <c r="I13" s="2053"/>
      <c r="J13" s="2053"/>
      <c r="K13" s="2053"/>
      <c r="L13" s="2053"/>
      <c r="M13" s="2053"/>
      <c r="N13" s="2053"/>
      <c r="O13" s="2053"/>
      <c r="P13" s="2054"/>
    </row>
    <row r="14" spans="1:16" ht="24.75" customHeight="1" x14ac:dyDescent="0.25">
      <c r="A14" s="2055" t="s">
        <v>275</v>
      </c>
      <c r="B14" s="2056"/>
      <c r="C14" s="2057"/>
      <c r="D14" s="2053" t="s">
        <v>455</v>
      </c>
      <c r="E14" s="2058"/>
      <c r="F14" s="2058"/>
      <c r="G14" s="2058"/>
      <c r="H14" s="2058"/>
      <c r="I14" s="2058"/>
      <c r="J14" s="2058"/>
      <c r="K14" s="2058"/>
      <c r="L14" s="2058"/>
      <c r="M14" s="2058"/>
      <c r="N14" s="2058"/>
      <c r="O14" s="2058"/>
      <c r="P14" s="2059"/>
    </row>
    <row r="15" spans="1:16" ht="81.75" customHeight="1" thickBot="1" x14ac:dyDescent="0.3">
      <c r="A15" s="2060" t="s">
        <v>276</v>
      </c>
      <c r="B15" s="2061"/>
      <c r="C15" s="2062"/>
      <c r="D15" s="2063" t="s">
        <v>359</v>
      </c>
      <c r="E15" s="2064"/>
      <c r="F15" s="2064"/>
      <c r="G15" s="2064"/>
      <c r="H15" s="2064"/>
      <c r="I15" s="2064"/>
      <c r="J15" s="2064"/>
      <c r="K15" s="2064"/>
      <c r="L15" s="2064"/>
      <c r="M15" s="2064"/>
      <c r="N15" s="2064"/>
      <c r="O15" s="2064"/>
      <c r="P15" s="2065"/>
    </row>
    <row r="16" spans="1:16" ht="31.5" customHeight="1" x14ac:dyDescent="0.25">
      <c r="A16" s="2080" t="s">
        <v>277</v>
      </c>
      <c r="B16" s="2081"/>
      <c r="C16" s="2081"/>
      <c r="D16" s="2081"/>
      <c r="E16" s="2081"/>
      <c r="F16" s="2081"/>
      <c r="G16" s="2081"/>
      <c r="H16" s="2081"/>
      <c r="I16" s="2081"/>
      <c r="J16" s="2081"/>
      <c r="K16" s="2081"/>
      <c r="L16" s="2081"/>
      <c r="M16" s="2081"/>
      <c r="N16" s="2081"/>
      <c r="O16" s="2081"/>
      <c r="P16" s="2082"/>
    </row>
    <row r="17" spans="1:18" ht="24" customHeight="1" x14ac:dyDescent="0.25">
      <c r="A17" s="2083" t="s">
        <v>8</v>
      </c>
      <c r="B17" s="2084" t="s">
        <v>19</v>
      </c>
      <c r="C17" s="2085" t="s">
        <v>12</v>
      </c>
      <c r="D17" s="2086"/>
      <c r="E17" s="2086"/>
      <c r="F17" s="2086"/>
      <c r="G17" s="2086"/>
      <c r="H17" s="2086"/>
      <c r="I17" s="2086"/>
      <c r="J17" s="2089" t="s">
        <v>30</v>
      </c>
      <c r="K17" s="2090" t="s">
        <v>33</v>
      </c>
      <c r="L17" s="2090" t="s">
        <v>36</v>
      </c>
      <c r="M17" s="2091" t="s">
        <v>42</v>
      </c>
      <c r="N17" s="2092"/>
      <c r="O17" s="2092"/>
      <c r="P17" s="2093"/>
      <c r="Q17" s="2066"/>
      <c r="R17" s="2066"/>
    </row>
    <row r="18" spans="1:18" x14ac:dyDescent="0.25">
      <c r="A18" s="2083"/>
      <c r="B18" s="2084"/>
      <c r="C18" s="2087"/>
      <c r="D18" s="2088"/>
      <c r="E18" s="2088"/>
      <c r="F18" s="2088"/>
      <c r="G18" s="2088"/>
      <c r="H18" s="2088"/>
      <c r="I18" s="2088"/>
      <c r="J18" s="2089"/>
      <c r="K18" s="2090"/>
      <c r="L18" s="2090"/>
      <c r="M18" s="300" t="s">
        <v>43</v>
      </c>
      <c r="N18" s="2067" t="s">
        <v>360</v>
      </c>
      <c r="O18" s="2068"/>
      <c r="P18" s="2069"/>
    </row>
    <row r="19" spans="1:18" ht="39.75" customHeight="1" x14ac:dyDescent="0.25">
      <c r="A19" s="2070" t="s">
        <v>9</v>
      </c>
      <c r="B19" s="238" t="s">
        <v>20</v>
      </c>
      <c r="C19" s="2072" t="s">
        <v>278</v>
      </c>
      <c r="D19" s="2072"/>
      <c r="E19" s="2072"/>
      <c r="F19" s="2072"/>
      <c r="G19" s="2072"/>
      <c r="H19" s="2072"/>
      <c r="I19" s="2072"/>
      <c r="J19" s="239" t="s">
        <v>31</v>
      </c>
      <c r="K19" s="197">
        <v>100</v>
      </c>
      <c r="L19" s="441">
        <v>0</v>
      </c>
      <c r="M19" s="240">
        <f>L19-K19</f>
        <v>-100</v>
      </c>
      <c r="N19" s="2073" t="s">
        <v>456</v>
      </c>
      <c r="O19" s="2074"/>
      <c r="P19" s="2075"/>
    </row>
    <row r="20" spans="1:18" ht="42.75" customHeight="1" x14ac:dyDescent="0.25">
      <c r="A20" s="2071"/>
      <c r="B20" s="238" t="s">
        <v>21</v>
      </c>
      <c r="C20" s="2052" t="s">
        <v>280</v>
      </c>
      <c r="D20" s="2053"/>
      <c r="E20" s="2053"/>
      <c r="F20" s="2053"/>
      <c r="G20" s="2053"/>
      <c r="H20" s="2053"/>
      <c r="I20" s="2079"/>
      <c r="J20" s="239" t="s">
        <v>181</v>
      </c>
      <c r="K20" s="197">
        <v>15</v>
      </c>
      <c r="L20" s="441">
        <v>0</v>
      </c>
      <c r="M20" s="240">
        <f t="shared" ref="M20:M28" si="0">L20-K20</f>
        <v>-15</v>
      </c>
      <c r="N20" s="2076"/>
      <c r="O20" s="2077"/>
      <c r="P20" s="2078"/>
    </row>
    <row r="21" spans="1:18" ht="51" customHeight="1" x14ac:dyDescent="0.25">
      <c r="A21" s="2070" t="s">
        <v>10</v>
      </c>
      <c r="B21" s="241" t="s">
        <v>22</v>
      </c>
      <c r="C21" s="2072" t="s">
        <v>281</v>
      </c>
      <c r="D21" s="2072"/>
      <c r="E21" s="2072"/>
      <c r="F21" s="2072"/>
      <c r="G21" s="2072"/>
      <c r="H21" s="2072"/>
      <c r="I21" s="2072"/>
      <c r="J21" s="239" t="s">
        <v>181</v>
      </c>
      <c r="K21" s="196">
        <v>15</v>
      </c>
      <c r="L21" s="441">
        <v>0</v>
      </c>
      <c r="M21" s="240">
        <f t="shared" si="0"/>
        <v>-15</v>
      </c>
      <c r="N21" s="2073" t="s">
        <v>395</v>
      </c>
      <c r="O21" s="2095"/>
      <c r="P21" s="2096"/>
      <c r="R21" s="242"/>
    </row>
    <row r="22" spans="1:18" ht="99.75" customHeight="1" x14ac:dyDescent="0.25">
      <c r="A22" s="2071"/>
      <c r="B22" s="241" t="s">
        <v>23</v>
      </c>
      <c r="C22" s="2052" t="s">
        <v>398</v>
      </c>
      <c r="D22" s="2053"/>
      <c r="E22" s="2053"/>
      <c r="F22" s="2053"/>
      <c r="G22" s="2053"/>
      <c r="H22" s="2053"/>
      <c r="I22" s="2079"/>
      <c r="J22" s="239" t="s">
        <v>181</v>
      </c>
      <c r="K22" s="196">
        <v>15</v>
      </c>
      <c r="L22" s="441">
        <v>0</v>
      </c>
      <c r="M22" s="240">
        <f t="shared" si="0"/>
        <v>-15</v>
      </c>
      <c r="N22" s="2097" t="s">
        <v>282</v>
      </c>
      <c r="O22" s="2098"/>
      <c r="P22" s="2099"/>
      <c r="R22" s="242"/>
    </row>
    <row r="23" spans="1:18" ht="78.75" customHeight="1" x14ac:dyDescent="0.25">
      <c r="A23" s="2071"/>
      <c r="B23" s="241" t="s">
        <v>24</v>
      </c>
      <c r="C23" s="2072" t="s">
        <v>283</v>
      </c>
      <c r="D23" s="2072"/>
      <c r="E23" s="2072"/>
      <c r="F23" s="2072"/>
      <c r="G23" s="2072"/>
      <c r="H23" s="2072"/>
      <c r="I23" s="2072"/>
      <c r="J23" s="239" t="s">
        <v>105</v>
      </c>
      <c r="K23" s="243">
        <v>40707.300000000003</v>
      </c>
      <c r="L23" s="244">
        <v>4067</v>
      </c>
      <c r="M23" s="240">
        <f t="shared" si="0"/>
        <v>-36640.300000000003</v>
      </c>
      <c r="N23" s="2097" t="s">
        <v>284</v>
      </c>
      <c r="O23" s="2098"/>
      <c r="P23" s="2099"/>
    </row>
    <row r="24" spans="1:18" ht="48.75" customHeight="1" x14ac:dyDescent="0.25">
      <c r="A24" s="2094"/>
      <c r="B24" s="241" t="s">
        <v>25</v>
      </c>
      <c r="C24" s="2052" t="s">
        <v>396</v>
      </c>
      <c r="D24" s="2053"/>
      <c r="E24" s="2053"/>
      <c r="F24" s="2053"/>
      <c r="G24" s="2053"/>
      <c r="H24" s="2053"/>
      <c r="I24" s="336"/>
      <c r="J24" s="239" t="s">
        <v>181</v>
      </c>
      <c r="K24" s="196">
        <v>3</v>
      </c>
      <c r="L24" s="239">
        <v>0</v>
      </c>
      <c r="M24" s="240">
        <f t="shared" si="0"/>
        <v>-3</v>
      </c>
      <c r="N24" s="2097" t="s">
        <v>285</v>
      </c>
      <c r="O24" s="2098"/>
      <c r="P24" s="2099"/>
    </row>
    <row r="25" spans="1:18" ht="49.5" customHeight="1" x14ac:dyDescent="0.25">
      <c r="A25" s="2110" t="s">
        <v>11</v>
      </c>
      <c r="B25" s="241" t="s">
        <v>26</v>
      </c>
      <c r="C25" s="2052" t="s">
        <v>286</v>
      </c>
      <c r="D25" s="2053"/>
      <c r="E25" s="2053"/>
      <c r="F25" s="2053"/>
      <c r="G25" s="2053"/>
      <c r="H25" s="2053"/>
      <c r="I25" s="2079"/>
      <c r="J25" s="239" t="s">
        <v>31</v>
      </c>
      <c r="K25" s="197">
        <v>100</v>
      </c>
      <c r="L25" s="240">
        <v>0</v>
      </c>
      <c r="M25" s="240">
        <f t="shared" si="0"/>
        <v>-100</v>
      </c>
      <c r="N25" s="2100" t="s">
        <v>394</v>
      </c>
      <c r="O25" s="2100"/>
      <c r="P25" s="2101"/>
    </row>
    <row r="26" spans="1:18" ht="57.75" customHeight="1" x14ac:dyDescent="0.25">
      <c r="A26" s="2111"/>
      <c r="B26" s="241" t="s">
        <v>55</v>
      </c>
      <c r="C26" s="2052" t="s">
        <v>287</v>
      </c>
      <c r="D26" s="2053"/>
      <c r="E26" s="2053"/>
      <c r="F26" s="2053"/>
      <c r="G26" s="2053"/>
      <c r="H26" s="2053"/>
      <c r="I26" s="2079"/>
      <c r="J26" s="239" t="s">
        <v>105</v>
      </c>
      <c r="K26" s="197">
        <v>2701</v>
      </c>
      <c r="L26" s="197">
        <v>339</v>
      </c>
      <c r="M26" s="197">
        <f t="shared" si="0"/>
        <v>-2362</v>
      </c>
      <c r="N26" s="2100"/>
      <c r="O26" s="2100"/>
      <c r="P26" s="2101"/>
    </row>
    <row r="27" spans="1:18" ht="78" customHeight="1" x14ac:dyDescent="0.25">
      <c r="A27" s="2112"/>
      <c r="B27" s="241" t="s">
        <v>114</v>
      </c>
      <c r="C27" s="2104" t="s">
        <v>119</v>
      </c>
      <c r="D27" s="2105"/>
      <c r="E27" s="2105"/>
      <c r="F27" s="2105"/>
      <c r="G27" s="2105"/>
      <c r="H27" s="2105"/>
      <c r="I27" s="2106"/>
      <c r="J27" s="239" t="s">
        <v>31</v>
      </c>
      <c r="K27" s="239">
        <v>96</v>
      </c>
      <c r="L27" s="441">
        <v>0</v>
      </c>
      <c r="M27" s="240">
        <f t="shared" si="0"/>
        <v>-96</v>
      </c>
      <c r="N27" s="2100"/>
      <c r="O27" s="2100"/>
      <c r="P27" s="2101"/>
    </row>
    <row r="28" spans="1:18" ht="36.75" customHeight="1" thickBot="1" x14ac:dyDescent="0.3">
      <c r="A28" s="447"/>
      <c r="B28" s="448" t="s">
        <v>114</v>
      </c>
      <c r="C28" s="2107" t="s">
        <v>182</v>
      </c>
      <c r="D28" s="2108"/>
      <c r="E28" s="2108"/>
      <c r="F28" s="2108"/>
      <c r="G28" s="2108"/>
      <c r="H28" s="2108"/>
      <c r="I28" s="2109"/>
      <c r="J28" s="449" t="s">
        <v>31</v>
      </c>
      <c r="K28" s="449">
        <v>5.66</v>
      </c>
      <c r="L28" s="449">
        <v>2.1</v>
      </c>
      <c r="M28" s="450">
        <f t="shared" si="0"/>
        <v>-3.56</v>
      </c>
      <c r="N28" s="2102"/>
      <c r="O28" s="2102"/>
      <c r="P28" s="2103"/>
    </row>
    <row r="29" spans="1:18" ht="33.75" customHeight="1" x14ac:dyDescent="0.25">
      <c r="A29" s="2080" t="s">
        <v>288</v>
      </c>
      <c r="B29" s="2081"/>
      <c r="C29" s="2081"/>
      <c r="D29" s="2081"/>
      <c r="E29" s="2081"/>
      <c r="F29" s="2081"/>
      <c r="G29" s="2081"/>
      <c r="H29" s="2081"/>
      <c r="I29" s="2081"/>
      <c r="J29" s="2081"/>
      <c r="K29" s="2081"/>
      <c r="L29" s="2081"/>
      <c r="M29" s="2081"/>
      <c r="N29" s="2081"/>
      <c r="O29" s="2081"/>
      <c r="P29" s="2082"/>
    </row>
    <row r="30" spans="1:18" ht="15.75" customHeight="1" x14ac:dyDescent="0.25">
      <c r="A30" s="2119" t="s">
        <v>12</v>
      </c>
      <c r="B30" s="2120"/>
      <c r="C30" s="2120"/>
      <c r="D30" s="2120"/>
      <c r="E30" s="2120"/>
      <c r="F30" s="2120"/>
      <c r="G30" s="2120"/>
      <c r="H30" s="2120"/>
      <c r="I30" s="2120"/>
      <c r="J30" s="2120"/>
      <c r="K30" s="2121"/>
      <c r="L30" s="2113" t="s">
        <v>19</v>
      </c>
      <c r="M30" s="2114"/>
      <c r="N30" s="2115" t="s">
        <v>33</v>
      </c>
      <c r="O30" s="2116" t="s">
        <v>45</v>
      </c>
      <c r="P30" s="2117" t="s">
        <v>289</v>
      </c>
    </row>
    <row r="31" spans="1:18" x14ac:dyDescent="0.25">
      <c r="A31" s="2122"/>
      <c r="B31" s="2123"/>
      <c r="C31" s="2123"/>
      <c r="D31" s="2123"/>
      <c r="E31" s="2123"/>
      <c r="F31" s="2123"/>
      <c r="G31" s="2123"/>
      <c r="H31" s="2123"/>
      <c r="I31" s="2123"/>
      <c r="J31" s="2123"/>
      <c r="K31" s="2124"/>
      <c r="L31" s="239" t="s">
        <v>28</v>
      </c>
      <c r="M31" s="237" t="s">
        <v>41</v>
      </c>
      <c r="N31" s="2115"/>
      <c r="O31" s="2116"/>
      <c r="P31" s="2117"/>
    </row>
    <row r="32" spans="1:18" x14ac:dyDescent="0.25">
      <c r="A32" s="2118">
        <v>1</v>
      </c>
      <c r="B32" s="1565"/>
      <c r="C32" s="1565"/>
      <c r="D32" s="1565"/>
      <c r="E32" s="1565"/>
      <c r="F32" s="1565"/>
      <c r="G32" s="1565"/>
      <c r="H32" s="1565"/>
      <c r="I32" s="1565"/>
      <c r="J32" s="1565"/>
      <c r="K32" s="1566"/>
      <c r="L32" s="352">
        <v>2</v>
      </c>
      <c r="M32" s="1">
        <v>3</v>
      </c>
      <c r="N32" s="1">
        <v>4</v>
      </c>
      <c r="O32" s="1">
        <v>5</v>
      </c>
      <c r="P32" s="443">
        <v>6</v>
      </c>
    </row>
    <row r="33" spans="1:16" ht="15.75" customHeight="1" x14ac:dyDescent="0.25">
      <c r="A33" s="1692" t="s">
        <v>290</v>
      </c>
      <c r="B33" s="1560"/>
      <c r="C33" s="1560"/>
      <c r="D33" s="1560"/>
      <c r="E33" s="1560"/>
      <c r="F33" s="1560"/>
      <c r="G33" s="1560"/>
      <c r="H33" s="1560"/>
      <c r="I33" s="1560"/>
      <c r="J33" s="1560"/>
      <c r="K33" s="1556"/>
      <c r="L33" s="352"/>
      <c r="M33" s="1"/>
      <c r="N33" s="245">
        <f>N34+N39</f>
        <v>47019</v>
      </c>
      <c r="O33" s="245">
        <f t="shared" ref="O33:P33" si="1">O34+O39</f>
        <v>47019</v>
      </c>
      <c r="P33" s="444">
        <f t="shared" si="1"/>
        <v>8186.1</v>
      </c>
    </row>
    <row r="34" spans="1:16" s="246" customFormat="1" ht="15.75" customHeight="1" x14ac:dyDescent="0.2">
      <c r="A34" s="2028" t="s">
        <v>383</v>
      </c>
      <c r="B34" s="2029"/>
      <c r="C34" s="2029"/>
      <c r="D34" s="2029"/>
      <c r="E34" s="2029"/>
      <c r="F34" s="2029"/>
      <c r="G34" s="2029"/>
      <c r="H34" s="2029"/>
      <c r="I34" s="2029"/>
      <c r="J34" s="2029"/>
      <c r="K34" s="2030"/>
      <c r="L34" s="353">
        <v>70066</v>
      </c>
      <c r="M34" s="354"/>
      <c r="N34" s="355">
        <f>N35+N36+N37+N38</f>
        <v>39686.5</v>
      </c>
      <c r="O34" s="355">
        <f>O35+O36+O37+O38</f>
        <v>39686.5</v>
      </c>
      <c r="P34" s="445">
        <f>P35+P36+P37+P38</f>
        <v>6069.8</v>
      </c>
    </row>
    <row r="35" spans="1:16" ht="24.75" customHeight="1" x14ac:dyDescent="0.25">
      <c r="A35" s="2025" t="s">
        <v>400</v>
      </c>
      <c r="B35" s="2026"/>
      <c r="C35" s="2026"/>
      <c r="D35" s="2026"/>
      <c r="E35" s="2026"/>
      <c r="F35" s="2026"/>
      <c r="G35" s="2026"/>
      <c r="H35" s="2026"/>
      <c r="I35" s="2026"/>
      <c r="J35" s="2026"/>
      <c r="K35" s="2027"/>
      <c r="L35" s="356"/>
      <c r="M35" s="356" t="s">
        <v>291</v>
      </c>
      <c r="N35" s="357">
        <v>694</v>
      </c>
      <c r="O35" s="357">
        <v>694</v>
      </c>
      <c r="P35" s="446">
        <v>113.7</v>
      </c>
    </row>
    <row r="36" spans="1:16" ht="24.75" customHeight="1" x14ac:dyDescent="0.25">
      <c r="A36" s="2025" t="s">
        <v>292</v>
      </c>
      <c r="B36" s="2026"/>
      <c r="C36" s="2026"/>
      <c r="D36" s="2026"/>
      <c r="E36" s="2026"/>
      <c r="F36" s="2026"/>
      <c r="G36" s="2026"/>
      <c r="H36" s="2026"/>
      <c r="I36" s="2026"/>
      <c r="J36" s="2026"/>
      <c r="K36" s="2027"/>
      <c r="L36" s="356"/>
      <c r="M36" s="356" t="s">
        <v>235</v>
      </c>
      <c r="N36" s="358">
        <v>4821.3999999999996</v>
      </c>
      <c r="O36" s="357">
        <v>4821.3999999999996</v>
      </c>
      <c r="P36" s="446">
        <v>1878.1</v>
      </c>
    </row>
    <row r="37" spans="1:16" ht="29.25" customHeight="1" x14ac:dyDescent="0.25">
      <c r="A37" s="2025" t="s">
        <v>165</v>
      </c>
      <c r="B37" s="2026"/>
      <c r="C37" s="2026"/>
      <c r="D37" s="2026"/>
      <c r="E37" s="2026"/>
      <c r="F37" s="2026"/>
      <c r="G37" s="2026"/>
      <c r="H37" s="2026"/>
      <c r="I37" s="2026"/>
      <c r="J37" s="2026"/>
      <c r="K37" s="2027"/>
      <c r="L37" s="356"/>
      <c r="M37" s="356" t="s">
        <v>293</v>
      </c>
      <c r="N37" s="357">
        <v>34088.199999999997</v>
      </c>
      <c r="O37" s="357">
        <v>34088.199999999997</v>
      </c>
      <c r="P37" s="446">
        <v>4067</v>
      </c>
    </row>
    <row r="38" spans="1:16" ht="21.75" customHeight="1" x14ac:dyDescent="0.25">
      <c r="A38" s="2025" t="s">
        <v>399</v>
      </c>
      <c r="B38" s="2026"/>
      <c r="C38" s="2026"/>
      <c r="D38" s="2026"/>
      <c r="E38" s="2026"/>
      <c r="F38" s="2026"/>
      <c r="G38" s="2026"/>
      <c r="H38" s="2026"/>
      <c r="I38" s="2026"/>
      <c r="J38" s="2026"/>
      <c r="K38" s="2027"/>
      <c r="L38" s="356"/>
      <c r="M38" s="356" t="s">
        <v>294</v>
      </c>
      <c r="N38" s="357">
        <v>82.9</v>
      </c>
      <c r="O38" s="357">
        <v>82.9</v>
      </c>
      <c r="P38" s="446">
        <v>11</v>
      </c>
    </row>
    <row r="39" spans="1:16" ht="26.25" customHeight="1" x14ac:dyDescent="0.25">
      <c r="A39" s="2028" t="s">
        <v>401</v>
      </c>
      <c r="B39" s="2029"/>
      <c r="C39" s="2029"/>
      <c r="D39" s="2029"/>
      <c r="E39" s="2029"/>
      <c r="F39" s="2029"/>
      <c r="G39" s="2029"/>
      <c r="H39" s="2029"/>
      <c r="I39" s="2029"/>
      <c r="J39" s="2029"/>
      <c r="K39" s="2030"/>
      <c r="L39" s="359" t="s">
        <v>166</v>
      </c>
      <c r="M39" s="359"/>
      <c r="N39" s="355">
        <f>N40+N41+N42</f>
        <v>7332.5</v>
      </c>
      <c r="O39" s="355">
        <f>O40+O41+O42</f>
        <v>7332.5</v>
      </c>
      <c r="P39" s="445">
        <f>P40+P41+P42</f>
        <v>2116.2999999999997</v>
      </c>
    </row>
    <row r="40" spans="1:16" ht="20.25" customHeight="1" x14ac:dyDescent="0.25">
      <c r="A40" s="2025" t="s">
        <v>400</v>
      </c>
      <c r="B40" s="2026"/>
      <c r="C40" s="2026"/>
      <c r="D40" s="2026"/>
      <c r="E40" s="2026"/>
      <c r="F40" s="2026"/>
      <c r="G40" s="2026"/>
      <c r="H40" s="2026"/>
      <c r="I40" s="2026"/>
      <c r="J40" s="2026"/>
      <c r="K40" s="2027"/>
      <c r="L40" s="356"/>
      <c r="M40" s="356" t="s">
        <v>291</v>
      </c>
      <c r="N40" s="357">
        <v>327</v>
      </c>
      <c r="O40" s="357">
        <v>327</v>
      </c>
      <c r="P40" s="446">
        <v>0</v>
      </c>
    </row>
    <row r="41" spans="1:16" ht="21.75" customHeight="1" x14ac:dyDescent="0.25">
      <c r="A41" s="2025" t="s">
        <v>165</v>
      </c>
      <c r="B41" s="2026"/>
      <c r="C41" s="2026"/>
      <c r="D41" s="2026"/>
      <c r="E41" s="2026"/>
      <c r="F41" s="2026"/>
      <c r="G41" s="2026"/>
      <c r="H41" s="2026"/>
      <c r="I41" s="2026"/>
      <c r="J41" s="2026"/>
      <c r="K41" s="2027"/>
      <c r="L41" s="356"/>
      <c r="M41" s="356" t="s">
        <v>293</v>
      </c>
      <c r="N41" s="357">
        <v>6982.5</v>
      </c>
      <c r="O41" s="357">
        <v>6982.5</v>
      </c>
      <c r="P41" s="446">
        <v>2111.6999999999998</v>
      </c>
    </row>
    <row r="42" spans="1:16" ht="21.75" customHeight="1" x14ac:dyDescent="0.25">
      <c r="A42" s="2025" t="s">
        <v>399</v>
      </c>
      <c r="B42" s="2026"/>
      <c r="C42" s="2026"/>
      <c r="D42" s="2026"/>
      <c r="E42" s="2026"/>
      <c r="F42" s="2026"/>
      <c r="G42" s="2026"/>
      <c r="H42" s="2026"/>
      <c r="I42" s="2026"/>
      <c r="J42" s="2026"/>
      <c r="K42" s="2027"/>
      <c r="L42" s="356"/>
      <c r="M42" s="356" t="s">
        <v>294</v>
      </c>
      <c r="N42" s="357">
        <v>23</v>
      </c>
      <c r="O42" s="357">
        <v>23</v>
      </c>
      <c r="P42" s="446">
        <v>4.5999999999999996</v>
      </c>
    </row>
    <row r="43" spans="1:16" s="247" customFormat="1" ht="25.5" customHeight="1" x14ac:dyDescent="0.25">
      <c r="A43" s="2131" t="s">
        <v>63</v>
      </c>
      <c r="B43" s="2132"/>
      <c r="C43" s="2132"/>
      <c r="D43" s="2132"/>
      <c r="E43" s="2132"/>
      <c r="F43" s="2132"/>
      <c r="G43" s="2132"/>
      <c r="H43" s="2132"/>
      <c r="I43" s="2132"/>
      <c r="J43" s="2132"/>
      <c r="K43" s="2132"/>
      <c r="L43" s="2132"/>
      <c r="M43" s="2132"/>
      <c r="N43" s="2132"/>
      <c r="O43" s="2132"/>
      <c r="P43" s="2133"/>
    </row>
    <row r="44" spans="1:16" s="247" customFormat="1" ht="81" customHeight="1" x14ac:dyDescent="0.25">
      <c r="A44" s="2125" t="s">
        <v>397</v>
      </c>
      <c r="B44" s="2126"/>
      <c r="C44" s="2126"/>
      <c r="D44" s="2126"/>
      <c r="E44" s="2126"/>
      <c r="F44" s="2126"/>
      <c r="G44" s="2126"/>
      <c r="H44" s="2126"/>
      <c r="I44" s="2126"/>
      <c r="J44" s="2126"/>
      <c r="K44" s="2126"/>
      <c r="L44" s="2126"/>
      <c r="M44" s="2126"/>
      <c r="N44" s="2126"/>
      <c r="O44" s="2126"/>
      <c r="P44" s="2127"/>
    </row>
    <row r="45" spans="1:16" s="247" customFormat="1" ht="23.25" customHeight="1" thickBot="1" x14ac:dyDescent="0.3">
      <c r="A45" s="2128"/>
      <c r="B45" s="2129"/>
      <c r="C45" s="2129"/>
      <c r="D45" s="2129"/>
      <c r="E45" s="2129"/>
      <c r="F45" s="2129"/>
      <c r="G45" s="2129"/>
      <c r="H45" s="2129"/>
      <c r="I45" s="2129"/>
      <c r="J45" s="2129"/>
      <c r="K45" s="2129"/>
      <c r="L45" s="2129"/>
      <c r="M45" s="2129"/>
      <c r="N45" s="2129"/>
      <c r="O45" s="2129"/>
      <c r="P45" s="2130"/>
    </row>
    <row r="46" spans="1:16" s="247" customFormat="1" ht="24" customHeight="1" x14ac:dyDescent="0.25">
      <c r="A46" s="43" t="s">
        <v>13</v>
      </c>
      <c r="B46" s="43"/>
      <c r="C46" s="43"/>
      <c r="D46" s="43"/>
      <c r="E46" s="48"/>
      <c r="F46" s="48"/>
      <c r="G46" s="48"/>
      <c r="H46" s="48"/>
      <c r="I46" s="48"/>
      <c r="J46" s="48"/>
      <c r="K46" s="48"/>
      <c r="L46" s="186"/>
      <c r="M46" s="186"/>
      <c r="N46" s="11"/>
      <c r="O46" s="11"/>
      <c r="P46" s="11"/>
    </row>
    <row r="47" spans="1:16" s="247" customFormat="1" ht="23.25" customHeight="1" x14ac:dyDescent="0.25">
      <c r="A47" s="46" t="s">
        <v>14</v>
      </c>
      <c r="B47" s="46"/>
      <c r="C47" s="46"/>
      <c r="D47" s="46"/>
      <c r="E47" s="442"/>
      <c r="F47" s="442"/>
      <c r="G47" s="442"/>
      <c r="H47" s="45"/>
      <c r="I47" s="45"/>
      <c r="J47" s="45"/>
      <c r="K47" s="1938" t="s">
        <v>164</v>
      </c>
      <c r="L47" s="1906"/>
      <c r="M47" s="1906"/>
      <c r="N47" s="1906"/>
      <c r="O47" s="1906"/>
      <c r="P47" s="1906"/>
    </row>
    <row r="48" spans="1:16" s="248" customFormat="1" ht="21.2" customHeight="1" x14ac:dyDescent="0.25">
      <c r="A48" s="47"/>
      <c r="B48" s="47"/>
      <c r="C48" s="47"/>
      <c r="D48" s="47"/>
      <c r="E48" s="2024"/>
      <c r="F48" s="2024"/>
      <c r="G48" s="2024"/>
      <c r="H48" s="1907" t="s">
        <v>29</v>
      </c>
      <c r="I48" s="1907"/>
      <c r="J48" s="1907"/>
      <c r="K48" s="1908" t="s">
        <v>451</v>
      </c>
      <c r="L48" s="1909"/>
      <c r="M48" s="1909"/>
      <c r="N48" s="1909"/>
      <c r="O48" s="1909"/>
      <c r="P48" s="1909"/>
    </row>
    <row r="49" spans="1:16" s="247" customFormat="1" ht="26.45" customHeight="1" x14ac:dyDescent="0.25">
      <c r="A49" s="46" t="s">
        <v>15</v>
      </c>
      <c r="B49" s="46"/>
      <c r="C49" s="46"/>
      <c r="D49" s="46"/>
      <c r="E49" s="442"/>
      <c r="F49" s="442"/>
      <c r="G49" s="442"/>
      <c r="H49" s="45"/>
      <c r="I49" s="45"/>
      <c r="J49" s="45"/>
      <c r="K49" s="1905" t="s">
        <v>164</v>
      </c>
      <c r="L49" s="1906"/>
      <c r="M49" s="1906"/>
      <c r="N49" s="1906"/>
      <c r="O49" s="1906"/>
      <c r="P49" s="1906"/>
    </row>
    <row r="50" spans="1:16" s="247" customFormat="1" ht="18.75" customHeight="1" x14ac:dyDescent="0.25">
      <c r="A50" s="187"/>
      <c r="B50" s="187"/>
      <c r="C50" s="187"/>
      <c r="D50" s="187"/>
      <c r="E50" s="2024"/>
      <c r="F50" s="2024"/>
      <c r="G50" s="2024"/>
      <c r="H50" s="1907" t="s">
        <v>29</v>
      </c>
      <c r="I50" s="1907"/>
      <c r="J50" s="1907"/>
      <c r="K50" s="1908" t="s">
        <v>451</v>
      </c>
      <c r="L50" s="1909"/>
      <c r="M50" s="1909"/>
      <c r="N50" s="1909"/>
      <c r="O50" s="1909"/>
      <c r="P50" s="1909"/>
    </row>
    <row r="51" spans="1:16" s="247" customFormat="1" ht="20.25" customHeight="1" x14ac:dyDescent="0.25">
      <c r="A51" s="187" t="s">
        <v>16</v>
      </c>
      <c r="B51" s="187"/>
      <c r="C51" s="187"/>
      <c r="D51" s="187"/>
      <c r="E51" s="442"/>
      <c r="F51" s="442"/>
      <c r="G51" s="442"/>
      <c r="H51" s="45"/>
      <c r="I51" s="45"/>
      <c r="J51" s="45"/>
      <c r="K51" s="1905" t="s">
        <v>164</v>
      </c>
      <c r="L51" s="1906"/>
      <c r="M51" s="1906"/>
      <c r="N51" s="1906"/>
      <c r="O51" s="1906"/>
      <c r="P51" s="1906"/>
    </row>
    <row r="52" spans="1:16" ht="26.45" customHeight="1" x14ac:dyDescent="0.25">
      <c r="A52" s="187"/>
      <c r="B52" s="187"/>
      <c r="C52" s="187"/>
      <c r="D52" s="187"/>
      <c r="E52" s="2024"/>
      <c r="F52" s="2024"/>
      <c r="G52" s="2024"/>
      <c r="H52" s="1907" t="s">
        <v>29</v>
      </c>
      <c r="I52" s="1907"/>
      <c r="J52" s="1907"/>
      <c r="K52" s="1908" t="s">
        <v>452</v>
      </c>
      <c r="L52" s="1909"/>
      <c r="M52" s="1909"/>
      <c r="N52" s="1909"/>
      <c r="O52" s="1909"/>
      <c r="P52" s="1909"/>
    </row>
    <row r="53" spans="1:16" s="247" customFormat="1" x14ac:dyDescent="0.25">
      <c r="A53" s="44" t="s">
        <v>260</v>
      </c>
      <c r="B53" s="1934"/>
      <c r="C53" s="1934"/>
      <c r="D53" s="187"/>
      <c r="E53" s="187"/>
      <c r="F53" s="187"/>
      <c r="G53" s="187"/>
      <c r="H53" s="187"/>
      <c r="I53" s="187"/>
      <c r="J53" s="187"/>
      <c r="K53" s="187"/>
      <c r="L53" s="186"/>
      <c r="M53" s="186"/>
    </row>
    <row r="54" spans="1:16" x14ac:dyDescent="0.25">
      <c r="A54" s="187" t="s">
        <v>18</v>
      </c>
      <c r="B54" s="211"/>
      <c r="C54" s="211"/>
      <c r="D54" s="187"/>
      <c r="E54" s="187"/>
      <c r="F54" s="187"/>
      <c r="G54" s="187"/>
      <c r="H54" s="187"/>
      <c r="I54" s="187"/>
      <c r="J54" s="187"/>
      <c r="K54" s="187"/>
      <c r="L54" s="186"/>
      <c r="M54" s="186"/>
    </row>
    <row r="55" spans="1:16" x14ac:dyDescent="0.25">
      <c r="A55" s="249"/>
      <c r="B55" s="250"/>
      <c r="C55" s="250"/>
      <c r="D55" s="251"/>
      <c r="E55" s="252"/>
      <c r="F55" s="251"/>
      <c r="G55" s="251"/>
      <c r="H55" s="251"/>
      <c r="I55" s="251"/>
      <c r="J55" s="251"/>
      <c r="K55" s="251"/>
      <c r="L55" s="251"/>
      <c r="M55" s="253"/>
      <c r="N55" s="253"/>
      <c r="O55" s="253"/>
      <c r="P55" s="254"/>
    </row>
    <row r="56" spans="1:16" x14ac:dyDescent="0.25">
      <c r="A56" s="249"/>
      <c r="B56" s="250"/>
      <c r="C56" s="250"/>
      <c r="D56" s="251"/>
      <c r="E56" s="252"/>
      <c r="F56" s="251"/>
      <c r="G56" s="251"/>
      <c r="H56" s="251"/>
      <c r="I56" s="251"/>
      <c r="J56" s="251"/>
      <c r="K56" s="251"/>
      <c r="L56" s="251"/>
      <c r="M56" s="253"/>
      <c r="N56" s="253"/>
      <c r="O56" s="253"/>
      <c r="P56" s="254"/>
    </row>
    <row r="57" spans="1:16" x14ac:dyDescent="0.25">
      <c r="A57" s="249"/>
      <c r="B57" s="250"/>
      <c r="C57" s="250"/>
      <c r="D57" s="251"/>
      <c r="E57" s="252"/>
      <c r="F57" s="251"/>
      <c r="G57" s="251"/>
      <c r="H57" s="251"/>
      <c r="I57" s="251"/>
      <c r="J57" s="251"/>
      <c r="K57" s="251"/>
      <c r="L57" s="251"/>
      <c r="M57" s="253"/>
      <c r="N57" s="253"/>
      <c r="O57" s="253"/>
      <c r="P57" s="254"/>
    </row>
    <row r="58" spans="1:16" x14ac:dyDescent="0.25">
      <c r="A58" s="249"/>
      <c r="B58" s="250"/>
      <c r="C58" s="250"/>
      <c r="D58" s="251"/>
      <c r="E58" s="252"/>
      <c r="F58" s="251"/>
      <c r="G58" s="251"/>
      <c r="H58" s="251"/>
      <c r="I58" s="251"/>
      <c r="J58" s="251"/>
      <c r="K58" s="251"/>
      <c r="L58" s="251"/>
      <c r="M58" s="253"/>
      <c r="N58" s="253"/>
      <c r="O58" s="253"/>
      <c r="P58" s="254"/>
    </row>
    <row r="59" spans="1:16" x14ac:dyDescent="0.25">
      <c r="A59" s="255"/>
      <c r="B59" s="255"/>
      <c r="C59" s="255"/>
      <c r="D59" s="255"/>
      <c r="E59" s="255"/>
      <c r="F59" s="255"/>
      <c r="G59" s="255"/>
      <c r="H59" s="255"/>
      <c r="I59" s="255"/>
      <c r="J59" s="255"/>
      <c r="K59" s="255"/>
      <c r="L59" s="255"/>
      <c r="M59" s="255"/>
      <c r="N59" s="256"/>
      <c r="O59" s="256"/>
    </row>
    <row r="60" spans="1:16" x14ac:dyDescent="0.25">
      <c r="A60" s="255"/>
      <c r="B60" s="255"/>
      <c r="C60" s="255"/>
      <c r="D60" s="255"/>
      <c r="E60" s="255"/>
      <c r="F60" s="255"/>
      <c r="G60" s="255"/>
      <c r="H60" s="255"/>
      <c r="I60" s="255"/>
      <c r="J60" s="255"/>
      <c r="K60" s="255"/>
      <c r="L60" s="255"/>
      <c r="M60" s="255"/>
      <c r="N60" s="256"/>
      <c r="O60" s="256"/>
    </row>
    <row r="61" spans="1:16" x14ac:dyDescent="0.25">
      <c r="A61" s="255"/>
      <c r="B61" s="255"/>
      <c r="C61" s="255"/>
      <c r="D61" s="255"/>
      <c r="E61" s="255"/>
      <c r="F61" s="255"/>
      <c r="G61" s="255"/>
      <c r="H61" s="255"/>
      <c r="I61" s="255"/>
      <c r="J61" s="255"/>
      <c r="K61" s="255"/>
      <c r="L61" s="255"/>
      <c r="M61" s="255"/>
      <c r="N61" s="256"/>
      <c r="O61" s="256"/>
    </row>
    <row r="62" spans="1:16" x14ac:dyDescent="0.25">
      <c r="A62" s="255"/>
      <c r="B62" s="255"/>
      <c r="C62" s="255"/>
      <c r="D62" s="255"/>
      <c r="E62" s="255"/>
      <c r="F62" s="255"/>
      <c r="G62" s="255"/>
      <c r="H62" s="255"/>
      <c r="I62" s="255"/>
      <c r="J62" s="255"/>
      <c r="K62" s="255"/>
      <c r="L62" s="255"/>
      <c r="M62" s="255"/>
      <c r="N62" s="256"/>
      <c r="O62" s="256"/>
    </row>
  </sheetData>
  <mergeCells count="84">
    <mergeCell ref="A44:P45"/>
    <mergeCell ref="A39:K39"/>
    <mergeCell ref="A40:K40"/>
    <mergeCell ref="A41:K41"/>
    <mergeCell ref="A42:K42"/>
    <mergeCell ref="A43:P43"/>
    <mergeCell ref="L30:M30"/>
    <mergeCell ref="N30:N31"/>
    <mergeCell ref="O30:O31"/>
    <mergeCell ref="P30:P31"/>
    <mergeCell ref="A32:K32"/>
    <mergeCell ref="A30:K31"/>
    <mergeCell ref="N25:P28"/>
    <mergeCell ref="C26:I26"/>
    <mergeCell ref="C27:I27"/>
    <mergeCell ref="C28:I28"/>
    <mergeCell ref="A29:P29"/>
    <mergeCell ref="A25:A27"/>
    <mergeCell ref="C25:I25"/>
    <mergeCell ref="A21:A24"/>
    <mergeCell ref="C21:I21"/>
    <mergeCell ref="N21:P21"/>
    <mergeCell ref="C22:I22"/>
    <mergeCell ref="N22:P22"/>
    <mergeCell ref="C23:I23"/>
    <mergeCell ref="N23:P23"/>
    <mergeCell ref="C24:H24"/>
    <mergeCell ref="N24:P24"/>
    <mergeCell ref="A15:C15"/>
    <mergeCell ref="D15:P15"/>
    <mergeCell ref="Q17:R17"/>
    <mergeCell ref="N18:P18"/>
    <mergeCell ref="A19:A20"/>
    <mergeCell ref="C19:I19"/>
    <mergeCell ref="N19:P20"/>
    <mergeCell ref="C20:I20"/>
    <mergeCell ref="A16:P16"/>
    <mergeCell ref="A17:A18"/>
    <mergeCell ref="B17:B18"/>
    <mergeCell ref="C17:I18"/>
    <mergeCell ref="J17:J18"/>
    <mergeCell ref="K17:K18"/>
    <mergeCell ref="L17:L18"/>
    <mergeCell ref="M17:P17"/>
    <mergeCell ref="A12:P12"/>
    <mergeCell ref="A13:C13"/>
    <mergeCell ref="D13:P13"/>
    <mergeCell ref="A14:C14"/>
    <mergeCell ref="D14:P14"/>
    <mergeCell ref="A11:P11"/>
    <mergeCell ref="A9:B9"/>
    <mergeCell ref="C9:O9"/>
    <mergeCell ref="A10:B10"/>
    <mergeCell ref="C10:O10"/>
    <mergeCell ref="C6:O6"/>
    <mergeCell ref="A7:B7"/>
    <mergeCell ref="C7:O7"/>
    <mergeCell ref="A8:B8"/>
    <mergeCell ref="C8:O8"/>
    <mergeCell ref="A6:B6"/>
    <mergeCell ref="A1:B1"/>
    <mergeCell ref="K2:P2"/>
    <mergeCell ref="K3:P3"/>
    <mergeCell ref="A4:P4"/>
    <mergeCell ref="A5:P5"/>
    <mergeCell ref="A38:K38"/>
    <mergeCell ref="A33:K33"/>
    <mergeCell ref="A34:K34"/>
    <mergeCell ref="A35:K35"/>
    <mergeCell ref="A36:K36"/>
    <mergeCell ref="A37:K37"/>
    <mergeCell ref="E52:G52"/>
    <mergeCell ref="B53:C53"/>
    <mergeCell ref="K47:P47"/>
    <mergeCell ref="H48:J48"/>
    <mergeCell ref="K48:P48"/>
    <mergeCell ref="K49:P49"/>
    <mergeCell ref="H50:J50"/>
    <mergeCell ref="K50:P50"/>
    <mergeCell ref="K51:P51"/>
    <mergeCell ref="H52:J52"/>
    <mergeCell ref="K52:P52"/>
    <mergeCell ref="E48:G48"/>
    <mergeCell ref="E50:G50"/>
  </mergeCells>
  <pageMargins left="1" right="1" top="1" bottom="1" header="0.5" footer="0.5"/>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799D-755C-4CED-8964-64430DD372A2}">
  <sheetPr>
    <tabColor rgb="FF00B050"/>
  </sheetPr>
  <dimension ref="A1:M53"/>
  <sheetViews>
    <sheetView topLeftCell="A8" zoomScaleNormal="100" workbookViewId="0">
      <selection activeCell="I27" sqref="I27:I30"/>
    </sheetView>
  </sheetViews>
  <sheetFormatPr defaultRowHeight="15" x14ac:dyDescent="0.25"/>
  <cols>
    <col min="4" max="4" width="16.140625" customWidth="1"/>
    <col min="5" max="5" width="14.7109375" customWidth="1"/>
    <col min="6" max="6" width="13.5703125" customWidth="1"/>
    <col min="7" max="7" width="12.42578125" customWidth="1"/>
    <col min="8" max="8" width="17.7109375" customWidth="1"/>
    <col min="9" max="9" width="38.42578125" customWidth="1"/>
  </cols>
  <sheetData>
    <row r="1" spans="1:9" hidden="1" x14ac:dyDescent="0.25"/>
    <row r="2" spans="1:9" ht="15.75" x14ac:dyDescent="0.25">
      <c r="A2" s="656"/>
      <c r="B2" s="657"/>
      <c r="C2" s="657"/>
      <c r="D2" s="657"/>
      <c r="E2" s="657"/>
      <c r="F2" s="657"/>
      <c r="G2" s="657"/>
      <c r="H2" s="657"/>
      <c r="I2" s="658" t="s">
        <v>37</v>
      </c>
    </row>
    <row r="3" spans="1:9" ht="16.5" thickBot="1" x14ac:dyDescent="0.3">
      <c r="A3" s="627"/>
      <c r="B3" s="11"/>
      <c r="C3" s="11"/>
      <c r="D3" s="11"/>
      <c r="E3" s="11"/>
      <c r="F3" s="11"/>
      <c r="G3" s="11"/>
      <c r="H3" s="11"/>
      <c r="I3" s="628" t="s">
        <v>38</v>
      </c>
    </row>
    <row r="4" spans="1:9" ht="15.75" x14ac:dyDescent="0.25">
      <c r="A4" s="844" t="s">
        <v>236</v>
      </c>
      <c r="B4" s="845"/>
      <c r="C4" s="845"/>
      <c r="D4" s="845"/>
      <c r="E4" s="845"/>
      <c r="F4" s="845"/>
      <c r="G4" s="845"/>
      <c r="H4" s="845"/>
      <c r="I4" s="846"/>
    </row>
    <row r="5" spans="1:9" ht="15.75" x14ac:dyDescent="0.25">
      <c r="A5" s="945" t="s">
        <v>206</v>
      </c>
      <c r="B5" s="848"/>
      <c r="C5" s="848"/>
      <c r="D5" s="848"/>
      <c r="E5" s="848"/>
      <c r="F5" s="848"/>
      <c r="G5" s="848"/>
      <c r="H5" s="848"/>
      <c r="I5" s="849"/>
    </row>
    <row r="6" spans="1:9" ht="15.75" x14ac:dyDescent="0.25">
      <c r="A6" s="834" t="s">
        <v>0</v>
      </c>
      <c r="B6" s="835"/>
      <c r="C6" s="835"/>
      <c r="D6" s="768" t="s">
        <v>40</v>
      </c>
      <c r="E6" s="768"/>
      <c r="F6" s="768"/>
      <c r="G6" s="768"/>
      <c r="H6" s="768"/>
      <c r="I6" s="99" t="s">
        <v>46</v>
      </c>
    </row>
    <row r="7" spans="1:9" ht="15.75" x14ac:dyDescent="0.25">
      <c r="A7" s="834" t="s">
        <v>1</v>
      </c>
      <c r="B7" s="835"/>
      <c r="C7" s="835"/>
      <c r="D7" s="768" t="s">
        <v>40</v>
      </c>
      <c r="E7" s="768"/>
      <c r="F7" s="768"/>
      <c r="G7" s="768"/>
      <c r="H7" s="768"/>
      <c r="I7" s="99" t="s">
        <v>65</v>
      </c>
    </row>
    <row r="8" spans="1:9" ht="15.75" x14ac:dyDescent="0.25">
      <c r="A8" s="834" t="s">
        <v>2</v>
      </c>
      <c r="B8" s="835"/>
      <c r="C8" s="835"/>
      <c r="D8" s="835" t="s">
        <v>667</v>
      </c>
      <c r="E8" s="835"/>
      <c r="F8" s="835"/>
      <c r="G8" s="835"/>
      <c r="H8" s="835"/>
      <c r="I8" s="99" t="s">
        <v>668</v>
      </c>
    </row>
    <row r="9" spans="1:9" ht="15.75" x14ac:dyDescent="0.25">
      <c r="A9" s="834" t="s">
        <v>3</v>
      </c>
      <c r="B9" s="835"/>
      <c r="C9" s="835"/>
      <c r="D9" s="835" t="s">
        <v>669</v>
      </c>
      <c r="E9" s="835"/>
      <c r="F9" s="835"/>
      <c r="G9" s="835"/>
      <c r="H9" s="835"/>
      <c r="I9" s="99" t="s">
        <v>81</v>
      </c>
    </row>
    <row r="10" spans="1:9" ht="16.5" thickBot="1" x14ac:dyDescent="0.3">
      <c r="A10" s="838" t="s">
        <v>4</v>
      </c>
      <c r="B10" s="839"/>
      <c r="C10" s="839"/>
      <c r="D10" s="771" t="s">
        <v>670</v>
      </c>
      <c r="E10" s="771"/>
      <c r="F10" s="771"/>
      <c r="G10" s="771"/>
      <c r="H10" s="771"/>
      <c r="I10" s="100" t="s">
        <v>60</v>
      </c>
    </row>
    <row r="11" spans="1:9" ht="16.5" thickBot="1" x14ac:dyDescent="0.3">
      <c r="A11" s="597"/>
      <c r="B11" s="597"/>
      <c r="C11" s="597"/>
      <c r="D11" s="597"/>
      <c r="E11" s="597"/>
      <c r="F11" s="597"/>
      <c r="G11" s="597"/>
      <c r="H11" s="597"/>
      <c r="I11" s="597"/>
    </row>
    <row r="12" spans="1:9" ht="15.75" x14ac:dyDescent="0.25">
      <c r="A12" s="938" t="s">
        <v>48</v>
      </c>
      <c r="B12" s="939"/>
      <c r="C12" s="939"/>
      <c r="D12" s="939"/>
      <c r="E12" s="939"/>
      <c r="F12" s="939"/>
      <c r="G12" s="939"/>
      <c r="H12" s="939"/>
      <c r="I12" s="940"/>
    </row>
    <row r="13" spans="1:9" ht="19.5" customHeight="1" x14ac:dyDescent="0.25">
      <c r="A13" s="825" t="s">
        <v>5</v>
      </c>
      <c r="B13" s="826"/>
      <c r="C13" s="827" t="s">
        <v>671</v>
      </c>
      <c r="D13" s="827"/>
      <c r="E13" s="827"/>
      <c r="F13" s="827"/>
      <c r="G13" s="827"/>
      <c r="H13" s="827"/>
      <c r="I13" s="828"/>
    </row>
    <row r="14" spans="1:9" ht="34.5" customHeight="1" x14ac:dyDescent="0.25">
      <c r="A14" s="901" t="s">
        <v>6</v>
      </c>
      <c r="B14" s="902"/>
      <c r="C14" s="767" t="s">
        <v>672</v>
      </c>
      <c r="D14" s="768"/>
      <c r="E14" s="768"/>
      <c r="F14" s="768"/>
      <c r="G14" s="768"/>
      <c r="H14" s="768"/>
      <c r="I14" s="944"/>
    </row>
    <row r="15" spans="1:9" ht="37.5" customHeight="1" thickBot="1" x14ac:dyDescent="0.3">
      <c r="A15" s="787" t="s">
        <v>7</v>
      </c>
      <c r="B15" s="788"/>
      <c r="C15" s="941" t="s">
        <v>673</v>
      </c>
      <c r="D15" s="942"/>
      <c r="E15" s="942"/>
      <c r="F15" s="942"/>
      <c r="G15" s="942"/>
      <c r="H15" s="942"/>
      <c r="I15" s="943"/>
    </row>
    <row r="16" spans="1:9" ht="16.5" thickBot="1" x14ac:dyDescent="0.3">
      <c r="A16" s="937"/>
      <c r="B16" s="937"/>
      <c r="C16" s="937"/>
      <c r="D16" s="937"/>
      <c r="E16" s="937"/>
      <c r="F16" s="937"/>
      <c r="G16" s="937"/>
      <c r="H16" s="937"/>
      <c r="I16" s="16"/>
    </row>
    <row r="17" spans="1:9" ht="15.75" x14ac:dyDescent="0.25">
      <c r="A17" s="938" t="s">
        <v>49</v>
      </c>
      <c r="B17" s="939"/>
      <c r="C17" s="939"/>
      <c r="D17" s="939"/>
      <c r="E17" s="939"/>
      <c r="F17" s="939"/>
      <c r="G17" s="939"/>
      <c r="H17" s="939"/>
      <c r="I17" s="940"/>
    </row>
    <row r="18" spans="1:9" ht="15.75" x14ac:dyDescent="0.25">
      <c r="A18" s="892" t="s">
        <v>56</v>
      </c>
      <c r="B18" s="598" t="s">
        <v>57</v>
      </c>
      <c r="C18" s="736" t="s">
        <v>58</v>
      </c>
      <c r="D18" s="736"/>
      <c r="E18" s="736" t="s">
        <v>59</v>
      </c>
      <c r="F18" s="808" t="s">
        <v>33</v>
      </c>
      <c r="G18" s="808" t="s">
        <v>36</v>
      </c>
      <c r="H18" s="895" t="s">
        <v>42</v>
      </c>
      <c r="I18" s="896"/>
    </row>
    <row r="19" spans="1:9" ht="15.75" x14ac:dyDescent="0.25">
      <c r="A19" s="893"/>
      <c r="B19" s="600"/>
      <c r="C19" s="736"/>
      <c r="D19" s="736"/>
      <c r="E19" s="736"/>
      <c r="F19" s="894"/>
      <c r="G19" s="894"/>
      <c r="H19" s="599" t="s">
        <v>43</v>
      </c>
      <c r="I19" s="630" t="s">
        <v>44</v>
      </c>
    </row>
    <row r="20" spans="1:9" ht="15.75" x14ac:dyDescent="0.25">
      <c r="A20" s="631">
        <v>1</v>
      </c>
      <c r="B20" s="577">
        <v>2</v>
      </c>
      <c r="C20" s="737">
        <v>3</v>
      </c>
      <c r="D20" s="738"/>
      <c r="E20" s="577">
        <v>4</v>
      </c>
      <c r="F20" s="577">
        <v>5</v>
      </c>
      <c r="G20" s="577">
        <v>6</v>
      </c>
      <c r="H20" s="577" t="s">
        <v>674</v>
      </c>
      <c r="I20" s="646">
        <v>8</v>
      </c>
    </row>
    <row r="21" spans="1:9" ht="63" customHeight="1" x14ac:dyDescent="0.25">
      <c r="A21" s="765" t="s">
        <v>9</v>
      </c>
      <c r="B21" s="71" t="s">
        <v>20</v>
      </c>
      <c r="C21" s="835" t="s">
        <v>675</v>
      </c>
      <c r="D21" s="835"/>
      <c r="E21" s="196" t="s">
        <v>31</v>
      </c>
      <c r="F21" s="19">
        <v>87</v>
      </c>
      <c r="G21" s="659">
        <v>16</v>
      </c>
      <c r="H21" s="659">
        <v>-71</v>
      </c>
      <c r="I21" s="664" t="s">
        <v>647</v>
      </c>
    </row>
    <row r="22" spans="1:9" ht="52.5" customHeight="1" x14ac:dyDescent="0.25">
      <c r="A22" s="782"/>
      <c r="B22" s="71" t="s">
        <v>21</v>
      </c>
      <c r="C22" s="767" t="s">
        <v>724</v>
      </c>
      <c r="D22" s="769"/>
      <c r="E22" s="196" t="s">
        <v>31</v>
      </c>
      <c r="F22" s="19">
        <v>87</v>
      </c>
      <c r="G22" s="660">
        <v>0</v>
      </c>
      <c r="H22" s="660">
        <v>-87</v>
      </c>
      <c r="I22" s="665" t="s">
        <v>676</v>
      </c>
    </row>
    <row r="23" spans="1:9" ht="54" customHeight="1" x14ac:dyDescent="0.25">
      <c r="A23" s="782"/>
      <c r="B23" s="71" t="s">
        <v>111</v>
      </c>
      <c r="C23" s="931" t="s">
        <v>677</v>
      </c>
      <c r="D23" s="932"/>
      <c r="E23" s="196" t="s">
        <v>31</v>
      </c>
      <c r="F23" s="19">
        <v>87</v>
      </c>
      <c r="G23" s="661">
        <v>3</v>
      </c>
      <c r="H23" s="659">
        <v>-84</v>
      </c>
      <c r="I23" s="664" t="s">
        <v>647</v>
      </c>
    </row>
    <row r="24" spans="1:9" ht="51.75" customHeight="1" x14ac:dyDescent="0.25">
      <c r="A24" s="933" t="s">
        <v>10</v>
      </c>
      <c r="B24" s="366" t="s">
        <v>22</v>
      </c>
      <c r="C24" s="931" t="s">
        <v>678</v>
      </c>
      <c r="D24" s="932"/>
      <c r="E24" s="71" t="s">
        <v>32</v>
      </c>
      <c r="F24" s="198">
        <v>45</v>
      </c>
      <c r="G24" s="197">
        <v>49</v>
      </c>
      <c r="H24" s="659">
        <v>4</v>
      </c>
      <c r="I24" s="666" t="s">
        <v>580</v>
      </c>
    </row>
    <row r="25" spans="1:9" ht="50.25" customHeight="1" x14ac:dyDescent="0.25">
      <c r="A25" s="933"/>
      <c r="B25" s="366" t="s">
        <v>23</v>
      </c>
      <c r="C25" s="931" t="s">
        <v>679</v>
      </c>
      <c r="D25" s="932"/>
      <c r="E25" s="71" t="s">
        <v>32</v>
      </c>
      <c r="F25" s="19">
        <v>0</v>
      </c>
      <c r="G25" s="661">
        <v>3</v>
      </c>
      <c r="H25" s="659">
        <v>3</v>
      </c>
      <c r="I25" s="666" t="s">
        <v>680</v>
      </c>
    </row>
    <row r="26" spans="1:9" ht="42" customHeight="1" x14ac:dyDescent="0.25">
      <c r="A26" s="933"/>
      <c r="B26" s="366" t="s">
        <v>24</v>
      </c>
      <c r="C26" s="883" t="s">
        <v>681</v>
      </c>
      <c r="D26" s="884"/>
      <c r="E26" s="71" t="s">
        <v>32</v>
      </c>
      <c r="F26" s="19">
        <v>5</v>
      </c>
      <c r="G26" s="661">
        <v>0</v>
      </c>
      <c r="H26" s="659">
        <v>-5</v>
      </c>
      <c r="I26" s="664" t="s">
        <v>682</v>
      </c>
    </row>
    <row r="27" spans="1:9" ht="51.75" customHeight="1" x14ac:dyDescent="0.25">
      <c r="A27" s="933"/>
      <c r="B27" s="366" t="s">
        <v>25</v>
      </c>
      <c r="C27" s="883" t="s">
        <v>683</v>
      </c>
      <c r="D27" s="884"/>
      <c r="E27" s="71" t="s">
        <v>32</v>
      </c>
      <c r="F27" s="19">
        <v>0</v>
      </c>
      <c r="G27" s="661">
        <v>0</v>
      </c>
      <c r="H27" s="659">
        <v>0</v>
      </c>
      <c r="I27" s="934" t="s">
        <v>731</v>
      </c>
    </row>
    <row r="28" spans="1:9" ht="77.25" customHeight="1" x14ac:dyDescent="0.25">
      <c r="A28" s="765" t="s">
        <v>11</v>
      </c>
      <c r="B28" s="366" t="s">
        <v>26</v>
      </c>
      <c r="C28" s="886" t="s">
        <v>684</v>
      </c>
      <c r="D28" s="886"/>
      <c r="E28" s="662" t="s">
        <v>31</v>
      </c>
      <c r="F28" s="19">
        <v>100</v>
      </c>
      <c r="G28" s="197">
        <v>0</v>
      </c>
      <c r="H28" s="659">
        <v>-100</v>
      </c>
      <c r="I28" s="935"/>
    </row>
    <row r="29" spans="1:9" ht="52.5" customHeight="1" x14ac:dyDescent="0.25">
      <c r="A29" s="782"/>
      <c r="B29" s="366" t="s">
        <v>55</v>
      </c>
      <c r="C29" s="767" t="s">
        <v>685</v>
      </c>
      <c r="D29" s="769"/>
      <c r="E29" s="662" t="s">
        <v>31</v>
      </c>
      <c r="F29" s="19">
        <v>100</v>
      </c>
      <c r="G29" s="197">
        <v>0</v>
      </c>
      <c r="H29" s="659">
        <v>-100</v>
      </c>
      <c r="I29" s="935"/>
    </row>
    <row r="30" spans="1:9" ht="67.5" customHeight="1" thickBot="1" x14ac:dyDescent="0.3">
      <c r="A30" s="766"/>
      <c r="B30" s="394" t="s">
        <v>114</v>
      </c>
      <c r="C30" s="770" t="s">
        <v>686</v>
      </c>
      <c r="D30" s="772"/>
      <c r="E30" s="667" t="s">
        <v>31</v>
      </c>
      <c r="F30" s="155">
        <v>100</v>
      </c>
      <c r="G30" s="668">
        <v>0</v>
      </c>
      <c r="H30" s="669">
        <v>-100</v>
      </c>
      <c r="I30" s="936"/>
    </row>
    <row r="31" spans="1:9" ht="16.5" thickBot="1" x14ac:dyDescent="0.3">
      <c r="A31" s="573"/>
      <c r="B31" s="458"/>
      <c r="C31" s="574"/>
      <c r="D31" s="574"/>
      <c r="E31" s="574"/>
      <c r="F31" s="574"/>
      <c r="G31" s="574"/>
      <c r="H31" s="574"/>
      <c r="I31" s="16"/>
    </row>
    <row r="32" spans="1:9" ht="15.75" x14ac:dyDescent="0.25">
      <c r="A32" s="928" t="s">
        <v>62</v>
      </c>
      <c r="B32" s="929"/>
      <c r="C32" s="929"/>
      <c r="D32" s="929"/>
      <c r="E32" s="929"/>
      <c r="F32" s="929"/>
      <c r="G32" s="929"/>
      <c r="H32" s="929"/>
      <c r="I32" s="930"/>
    </row>
    <row r="33" spans="1:13" ht="15.75" x14ac:dyDescent="0.25">
      <c r="A33" s="755" t="s">
        <v>12</v>
      </c>
      <c r="B33" s="756"/>
      <c r="C33" s="757"/>
      <c r="D33" s="737" t="s">
        <v>19</v>
      </c>
      <c r="E33" s="735"/>
      <c r="F33" s="738"/>
      <c r="G33" s="878" t="s">
        <v>33</v>
      </c>
      <c r="H33" s="878" t="s">
        <v>45</v>
      </c>
      <c r="I33" s="880" t="s">
        <v>61</v>
      </c>
    </row>
    <row r="34" spans="1:13" ht="15.75" x14ac:dyDescent="0.25">
      <c r="A34" s="758"/>
      <c r="B34" s="759"/>
      <c r="C34" s="760"/>
      <c r="D34" s="577" t="s">
        <v>28</v>
      </c>
      <c r="E34" s="737" t="s">
        <v>41</v>
      </c>
      <c r="F34" s="738"/>
      <c r="G34" s="879"/>
      <c r="H34" s="879"/>
      <c r="I34" s="881"/>
    </row>
    <row r="35" spans="1:13" ht="15.75" x14ac:dyDescent="0.25">
      <c r="A35" s="875">
        <v>1</v>
      </c>
      <c r="B35" s="736"/>
      <c r="C35" s="736"/>
      <c r="D35" s="577">
        <v>2</v>
      </c>
      <c r="E35" s="737">
        <v>3</v>
      </c>
      <c r="F35" s="738"/>
      <c r="G35" s="577">
        <v>4</v>
      </c>
      <c r="H35" s="577">
        <v>5</v>
      </c>
      <c r="I35" s="646">
        <v>6</v>
      </c>
    </row>
    <row r="36" spans="1:13" ht="27.75" customHeight="1" x14ac:dyDescent="0.25">
      <c r="A36" s="926" t="s">
        <v>107</v>
      </c>
      <c r="B36" s="927"/>
      <c r="C36" s="927"/>
      <c r="D36" s="183"/>
      <c r="E36" s="918"/>
      <c r="F36" s="919"/>
      <c r="G36" s="606">
        <v>10000</v>
      </c>
      <c r="H36" s="606">
        <v>10000</v>
      </c>
      <c r="I36" s="647">
        <v>2347.4</v>
      </c>
    </row>
    <row r="37" spans="1:13" ht="57" customHeight="1" x14ac:dyDescent="0.25">
      <c r="A37" s="912" t="s">
        <v>687</v>
      </c>
      <c r="B37" s="913"/>
      <c r="C37" s="914"/>
      <c r="D37" s="183" t="s">
        <v>688</v>
      </c>
      <c r="E37" s="918"/>
      <c r="F37" s="919"/>
      <c r="G37" s="606">
        <v>2000</v>
      </c>
      <c r="H37" s="606">
        <v>2000</v>
      </c>
      <c r="I37" s="647">
        <v>0</v>
      </c>
    </row>
    <row r="38" spans="1:13" ht="15.75" x14ac:dyDescent="0.25">
      <c r="A38" s="912" t="s">
        <v>183</v>
      </c>
      <c r="B38" s="913"/>
      <c r="C38" s="914"/>
      <c r="D38" s="183"/>
      <c r="E38" s="873">
        <v>28</v>
      </c>
      <c r="F38" s="874"/>
      <c r="G38" s="616">
        <v>2000</v>
      </c>
      <c r="H38" s="616">
        <v>2000</v>
      </c>
      <c r="I38" s="652">
        <v>0</v>
      </c>
    </row>
    <row r="39" spans="1:13" ht="54.75" customHeight="1" x14ac:dyDescent="0.25">
      <c r="A39" s="915" t="s">
        <v>689</v>
      </c>
      <c r="B39" s="916"/>
      <c r="C39" s="917"/>
      <c r="D39" s="183" t="s">
        <v>690</v>
      </c>
      <c r="E39" s="918"/>
      <c r="F39" s="919"/>
      <c r="G39" s="663">
        <v>8000</v>
      </c>
      <c r="H39" s="608">
        <v>8000</v>
      </c>
      <c r="I39" s="648">
        <v>2347.4</v>
      </c>
    </row>
    <row r="40" spans="1:13" ht="22.5" customHeight="1" x14ac:dyDescent="0.25">
      <c r="A40" s="920" t="s">
        <v>400</v>
      </c>
      <c r="B40" s="921"/>
      <c r="C40" s="921"/>
      <c r="D40" s="613"/>
      <c r="E40" s="873">
        <v>22</v>
      </c>
      <c r="F40" s="874"/>
      <c r="G40" s="612">
        <v>550</v>
      </c>
      <c r="H40" s="612">
        <v>550</v>
      </c>
      <c r="I40" s="649">
        <v>134.30000000000001</v>
      </c>
    </row>
    <row r="41" spans="1:13" ht="21" customHeight="1" x14ac:dyDescent="0.25">
      <c r="A41" s="920" t="s">
        <v>183</v>
      </c>
      <c r="B41" s="921"/>
      <c r="C41" s="921"/>
      <c r="D41" s="613"/>
      <c r="E41" s="873">
        <v>28</v>
      </c>
      <c r="F41" s="874"/>
      <c r="G41" s="612">
        <v>7390</v>
      </c>
      <c r="H41" s="614">
        <v>7390</v>
      </c>
      <c r="I41" s="649">
        <v>2213.1</v>
      </c>
    </row>
    <row r="42" spans="1:13" ht="33" customHeight="1" thickBot="1" x14ac:dyDescent="0.3">
      <c r="A42" s="922" t="s">
        <v>165</v>
      </c>
      <c r="B42" s="923"/>
      <c r="C42" s="923"/>
      <c r="D42" s="670"/>
      <c r="E42" s="924">
        <v>31</v>
      </c>
      <c r="F42" s="925"/>
      <c r="G42" s="272">
        <v>60</v>
      </c>
      <c r="H42" s="671">
        <v>60</v>
      </c>
      <c r="I42" s="672">
        <v>0</v>
      </c>
    </row>
    <row r="43" spans="1:13" ht="25.5" customHeight="1" x14ac:dyDescent="0.25">
      <c r="A43" s="752" t="s">
        <v>63</v>
      </c>
      <c r="B43" s="753"/>
      <c r="C43" s="753"/>
      <c r="D43" s="753"/>
      <c r="E43" s="753"/>
      <c r="F43" s="753"/>
      <c r="G43" s="753"/>
      <c r="H43" s="753"/>
      <c r="I43" s="754"/>
    </row>
    <row r="44" spans="1:13" ht="33.75" customHeight="1" thickBot="1" x14ac:dyDescent="0.3">
      <c r="A44" s="910" t="s">
        <v>691</v>
      </c>
      <c r="B44" s="771"/>
      <c r="C44" s="771"/>
      <c r="D44" s="771"/>
      <c r="E44" s="771"/>
      <c r="F44" s="771"/>
      <c r="G44" s="771"/>
      <c r="H44" s="771"/>
      <c r="I44" s="911"/>
    </row>
    <row r="45" spans="1:13" ht="15.75" x14ac:dyDescent="0.25">
      <c r="A45" s="14" t="s">
        <v>13</v>
      </c>
      <c r="B45" s="14"/>
      <c r="C45" s="14"/>
      <c r="D45" s="14"/>
      <c r="E45" s="50"/>
      <c r="F45" s="50"/>
      <c r="G45" s="50"/>
      <c r="H45" s="50"/>
      <c r="I45" s="50"/>
      <c r="J45" s="50"/>
      <c r="K45" s="50"/>
      <c r="L45" s="49"/>
      <c r="M45" s="49"/>
    </row>
    <row r="46" spans="1:13" ht="15.75" x14ac:dyDescent="0.25">
      <c r="A46" s="378" t="s">
        <v>14</v>
      </c>
      <c r="B46" s="378"/>
      <c r="C46" s="378"/>
      <c r="D46" s="378"/>
      <c r="E46" s="39"/>
      <c r="F46" s="39"/>
      <c r="G46" s="39"/>
      <c r="H46" s="906" t="s">
        <v>448</v>
      </c>
      <c r="I46" s="906"/>
      <c r="J46" s="906"/>
      <c r="K46" s="906"/>
      <c r="L46" s="906"/>
      <c r="M46" s="906"/>
    </row>
    <row r="47" spans="1:13" ht="15.75" x14ac:dyDescent="0.25">
      <c r="A47" s="381"/>
      <c r="B47" s="381"/>
      <c r="C47" s="381"/>
      <c r="D47" s="381"/>
      <c r="E47" s="908" t="s">
        <v>29</v>
      </c>
      <c r="F47" s="908"/>
      <c r="G47" s="908"/>
      <c r="H47" s="907" t="s">
        <v>446</v>
      </c>
      <c r="I47" s="907"/>
      <c r="J47" s="907"/>
      <c r="K47" s="907"/>
      <c r="L47" s="907"/>
      <c r="M47" s="907"/>
    </row>
    <row r="48" spans="1:13" ht="15.75" x14ac:dyDescent="0.25">
      <c r="A48" s="378" t="s">
        <v>15</v>
      </c>
      <c r="B48" s="378"/>
      <c r="C48" s="378"/>
      <c r="D48" s="378"/>
      <c r="E48" s="39"/>
      <c r="F48" s="39"/>
      <c r="G48" s="39"/>
      <c r="H48" s="909" t="s">
        <v>448</v>
      </c>
      <c r="I48" s="909"/>
      <c r="J48" s="909"/>
      <c r="K48" s="909"/>
      <c r="L48" s="909"/>
      <c r="M48" s="909"/>
    </row>
    <row r="49" spans="1:13" ht="15.75" x14ac:dyDescent="0.25">
      <c r="A49" s="15"/>
      <c r="B49" s="15"/>
      <c r="C49" s="15"/>
      <c r="D49" s="15"/>
      <c r="E49" s="908" t="s">
        <v>29</v>
      </c>
      <c r="F49" s="908"/>
      <c r="G49" s="908"/>
      <c r="H49" s="907" t="s">
        <v>446</v>
      </c>
      <c r="I49" s="907"/>
      <c r="J49" s="907"/>
      <c r="K49" s="907"/>
      <c r="L49" s="907"/>
      <c r="M49" s="907"/>
    </row>
    <row r="50" spans="1:13" ht="15.75" x14ac:dyDescent="0.25">
      <c r="A50" s="15" t="s">
        <v>16</v>
      </c>
      <c r="B50" s="15"/>
      <c r="C50" s="15"/>
      <c r="D50" s="15"/>
      <c r="E50" s="39"/>
      <c r="F50" s="39"/>
      <c r="G50" s="39"/>
      <c r="H50" s="909" t="s">
        <v>448</v>
      </c>
      <c r="I50" s="909"/>
      <c r="J50" s="909"/>
      <c r="K50" s="909"/>
      <c r="L50" s="909"/>
      <c r="M50" s="909"/>
    </row>
    <row r="51" spans="1:13" ht="15.75" x14ac:dyDescent="0.25">
      <c r="A51" s="15"/>
      <c r="B51" s="15"/>
      <c r="C51" s="15"/>
      <c r="D51" s="15"/>
      <c r="E51" s="908" t="s">
        <v>29</v>
      </c>
      <c r="F51" s="908"/>
      <c r="G51" s="908"/>
      <c r="H51" s="907" t="s">
        <v>446</v>
      </c>
      <c r="I51" s="907"/>
      <c r="J51" s="907"/>
      <c r="K51" s="907"/>
      <c r="L51" s="907"/>
      <c r="M51" s="907"/>
    </row>
    <row r="52" spans="1:13" ht="15.75" x14ac:dyDescent="0.25">
      <c r="A52" s="17" t="s">
        <v>17</v>
      </c>
      <c r="B52" s="14" t="s">
        <v>27</v>
      </c>
      <c r="C52" s="15"/>
      <c r="D52" s="15"/>
      <c r="E52" s="15"/>
      <c r="F52" s="15"/>
      <c r="G52" s="15"/>
      <c r="H52" s="15"/>
      <c r="I52" s="15"/>
    </row>
    <row r="53" spans="1:13" ht="15.75" x14ac:dyDescent="0.25">
      <c r="A53" s="15" t="s">
        <v>18</v>
      </c>
      <c r="B53" s="15"/>
      <c r="C53" s="15"/>
      <c r="D53" s="15"/>
      <c r="E53" s="15"/>
      <c r="F53" s="15"/>
      <c r="G53" s="15"/>
      <c r="H53" s="15"/>
      <c r="I53" s="15"/>
    </row>
  </sheetData>
  <mergeCells count="76">
    <mergeCell ref="A4:I4"/>
    <mergeCell ref="A5:I5"/>
    <mergeCell ref="A6:C6"/>
    <mergeCell ref="D6:H6"/>
    <mergeCell ref="A7:C7"/>
    <mergeCell ref="D7:H7"/>
    <mergeCell ref="A15:B15"/>
    <mergeCell ref="C15:I15"/>
    <mergeCell ref="A8:C8"/>
    <mergeCell ref="D8:H8"/>
    <mergeCell ref="A9:C9"/>
    <mergeCell ref="D9:H9"/>
    <mergeCell ref="A10:C10"/>
    <mergeCell ref="D10:H10"/>
    <mergeCell ref="A12:I12"/>
    <mergeCell ref="A13:B13"/>
    <mergeCell ref="C13:I13"/>
    <mergeCell ref="A14:B14"/>
    <mergeCell ref="C14:I14"/>
    <mergeCell ref="A16:H16"/>
    <mergeCell ref="A17:I17"/>
    <mergeCell ref="A18:A19"/>
    <mergeCell ref="C18:D19"/>
    <mergeCell ref="E18:E19"/>
    <mergeCell ref="F18:F19"/>
    <mergeCell ref="G18:G19"/>
    <mergeCell ref="H18:I18"/>
    <mergeCell ref="A32:I32"/>
    <mergeCell ref="C20:D20"/>
    <mergeCell ref="A21:A23"/>
    <mergeCell ref="C21:D21"/>
    <mergeCell ref="C22:D22"/>
    <mergeCell ref="C23:D23"/>
    <mergeCell ref="A24:A27"/>
    <mergeCell ref="C24:D24"/>
    <mergeCell ref="C25:D25"/>
    <mergeCell ref="C26:D26"/>
    <mergeCell ref="C27:D27"/>
    <mergeCell ref="I27:I30"/>
    <mergeCell ref="A28:A30"/>
    <mergeCell ref="C28:D28"/>
    <mergeCell ref="C29:D29"/>
    <mergeCell ref="C30:D30"/>
    <mergeCell ref="A33:C34"/>
    <mergeCell ref="D33:F33"/>
    <mergeCell ref="G33:G34"/>
    <mergeCell ref="H33:H34"/>
    <mergeCell ref="I33:I34"/>
    <mergeCell ref="E34:F34"/>
    <mergeCell ref="A35:C35"/>
    <mergeCell ref="E35:F35"/>
    <mergeCell ref="A36:C36"/>
    <mergeCell ref="E36:F36"/>
    <mergeCell ref="A37:C37"/>
    <mergeCell ref="E37:F37"/>
    <mergeCell ref="A44:I44"/>
    <mergeCell ref="A38:C38"/>
    <mergeCell ref="E38:F38"/>
    <mergeCell ref="A39:C39"/>
    <mergeCell ref="E39:F39"/>
    <mergeCell ref="A40:C40"/>
    <mergeCell ref="E40:F40"/>
    <mergeCell ref="A41:C41"/>
    <mergeCell ref="E41:F41"/>
    <mergeCell ref="A42:C42"/>
    <mergeCell ref="E42:F42"/>
    <mergeCell ref="A43:I43"/>
    <mergeCell ref="H46:M46"/>
    <mergeCell ref="H47:M47"/>
    <mergeCell ref="E47:G47"/>
    <mergeCell ref="E49:G49"/>
    <mergeCell ref="E51:G51"/>
    <mergeCell ref="H48:M48"/>
    <mergeCell ref="H49:M49"/>
    <mergeCell ref="H50:M50"/>
    <mergeCell ref="H51:M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2131-1AA2-4F7F-94DB-7186D07F93CC}">
  <sheetPr>
    <tabColor rgb="FF00B050"/>
  </sheetPr>
  <dimension ref="A1:N52"/>
  <sheetViews>
    <sheetView topLeftCell="A23" workbookViewId="0">
      <selection activeCell="P26" sqref="P26"/>
    </sheetView>
  </sheetViews>
  <sheetFormatPr defaultRowHeight="15" x14ac:dyDescent="0.25"/>
  <cols>
    <col min="7" max="7" width="12.7109375" customWidth="1"/>
    <col min="8" max="8" width="12.5703125" customWidth="1"/>
    <col min="9" max="9" width="7.42578125" customWidth="1"/>
    <col min="10" max="10" width="4.140625" hidden="1" customWidth="1"/>
    <col min="11" max="11" width="9.140625" hidden="1" customWidth="1"/>
    <col min="12" max="12" width="0.28515625" hidden="1" customWidth="1"/>
    <col min="13" max="13" width="19.140625" customWidth="1"/>
    <col min="14" max="14" width="42" customWidth="1"/>
  </cols>
  <sheetData>
    <row r="1" spans="1:14" hidden="1" x14ac:dyDescent="0.25"/>
    <row r="2" spans="1:14" ht="15.75" x14ac:dyDescent="0.25">
      <c r="A2" s="656"/>
      <c r="B2" s="657"/>
      <c r="C2" s="657"/>
      <c r="D2" s="657"/>
      <c r="E2" s="657"/>
      <c r="F2" s="657"/>
      <c r="G2" s="657"/>
      <c r="H2" s="657"/>
      <c r="I2" s="657"/>
      <c r="J2" s="657"/>
      <c r="K2" s="657"/>
      <c r="L2" s="657"/>
      <c r="M2" s="657"/>
      <c r="N2" s="658" t="s">
        <v>37</v>
      </c>
    </row>
    <row r="3" spans="1:14" ht="16.5" thickBot="1" x14ac:dyDescent="0.3">
      <c r="A3" s="627"/>
      <c r="B3" s="11"/>
      <c r="C3" s="11"/>
      <c r="D3" s="11"/>
      <c r="E3" s="11"/>
      <c r="F3" s="11"/>
      <c r="G3" s="11"/>
      <c r="H3" s="11"/>
      <c r="I3" s="11"/>
      <c r="J3" s="11"/>
      <c r="K3" s="11"/>
      <c r="L3" s="11"/>
      <c r="M3" s="11"/>
      <c r="N3" s="628" t="s">
        <v>38</v>
      </c>
    </row>
    <row r="4" spans="1:14" ht="15.75" x14ac:dyDescent="0.25">
      <c r="A4" s="844" t="s">
        <v>236</v>
      </c>
      <c r="B4" s="845"/>
      <c r="C4" s="845"/>
      <c r="D4" s="845"/>
      <c r="E4" s="845"/>
      <c r="F4" s="845"/>
      <c r="G4" s="845"/>
      <c r="H4" s="845"/>
      <c r="I4" s="845"/>
      <c r="J4" s="845"/>
      <c r="K4" s="845"/>
      <c r="L4" s="845"/>
      <c r="M4" s="845"/>
      <c r="N4" s="846"/>
    </row>
    <row r="5" spans="1:14" ht="15.75" x14ac:dyDescent="0.25">
      <c r="A5" s="1044" t="s">
        <v>692</v>
      </c>
      <c r="B5" s="848"/>
      <c r="C5" s="848"/>
      <c r="D5" s="848"/>
      <c r="E5" s="848"/>
      <c r="F5" s="848"/>
      <c r="G5" s="848"/>
      <c r="H5" s="848"/>
      <c r="I5" s="848"/>
      <c r="J5" s="848"/>
      <c r="K5" s="848"/>
      <c r="L5" s="848"/>
      <c r="M5" s="848"/>
      <c r="N5" s="849"/>
    </row>
    <row r="6" spans="1:14" ht="15.75" x14ac:dyDescent="0.25">
      <c r="A6" s="834" t="s">
        <v>0</v>
      </c>
      <c r="B6" s="835"/>
      <c r="C6" s="835"/>
      <c r="D6" s="767" t="s">
        <v>40</v>
      </c>
      <c r="E6" s="768"/>
      <c r="F6" s="768"/>
      <c r="G6" s="768"/>
      <c r="H6" s="768"/>
      <c r="I6" s="768"/>
      <c r="J6" s="768"/>
      <c r="K6" s="768"/>
      <c r="L6" s="769"/>
      <c r="M6" s="1042" t="s">
        <v>46</v>
      </c>
      <c r="N6" s="1043"/>
    </row>
    <row r="7" spans="1:14" ht="15.75" x14ac:dyDescent="0.25">
      <c r="A7" s="834" t="s">
        <v>1</v>
      </c>
      <c r="B7" s="835"/>
      <c r="C7" s="835"/>
      <c r="D7" s="835" t="s">
        <v>693</v>
      </c>
      <c r="E7" s="835"/>
      <c r="F7" s="835"/>
      <c r="G7" s="835"/>
      <c r="H7" s="835"/>
      <c r="I7" s="835"/>
      <c r="J7" s="835"/>
      <c r="K7" s="835"/>
      <c r="L7" s="835"/>
      <c r="M7" s="1042" t="s">
        <v>694</v>
      </c>
      <c r="N7" s="1043"/>
    </row>
    <row r="8" spans="1:14" ht="15.75" x14ac:dyDescent="0.25">
      <c r="A8" s="834" t="s">
        <v>2</v>
      </c>
      <c r="B8" s="835"/>
      <c r="C8" s="835"/>
      <c r="D8" s="835" t="s">
        <v>695</v>
      </c>
      <c r="E8" s="835"/>
      <c r="F8" s="835"/>
      <c r="G8" s="835"/>
      <c r="H8" s="835"/>
      <c r="I8" s="835"/>
      <c r="J8" s="835"/>
      <c r="K8" s="835"/>
      <c r="L8" s="835"/>
      <c r="M8" s="1042" t="s">
        <v>696</v>
      </c>
      <c r="N8" s="1043"/>
    </row>
    <row r="9" spans="1:14" ht="15.75" x14ac:dyDescent="0.25">
      <c r="A9" s="834" t="s">
        <v>3</v>
      </c>
      <c r="B9" s="835"/>
      <c r="C9" s="835"/>
      <c r="D9" s="835" t="s">
        <v>697</v>
      </c>
      <c r="E9" s="835"/>
      <c r="F9" s="835"/>
      <c r="G9" s="835"/>
      <c r="H9" s="835"/>
      <c r="I9" s="835"/>
      <c r="J9" s="835"/>
      <c r="K9" s="835"/>
      <c r="L9" s="835"/>
      <c r="M9" s="1042" t="s">
        <v>74</v>
      </c>
      <c r="N9" s="1043"/>
    </row>
    <row r="10" spans="1:14" ht="16.5" thickBot="1" x14ac:dyDescent="0.3">
      <c r="A10" s="838" t="s">
        <v>4</v>
      </c>
      <c r="B10" s="839"/>
      <c r="C10" s="839"/>
      <c r="D10" s="839" t="s">
        <v>698</v>
      </c>
      <c r="E10" s="839"/>
      <c r="F10" s="839"/>
      <c r="G10" s="839"/>
      <c r="H10" s="839"/>
      <c r="I10" s="839"/>
      <c r="J10" s="839"/>
      <c r="K10" s="839"/>
      <c r="L10" s="839"/>
      <c r="M10" s="1038" t="s">
        <v>60</v>
      </c>
      <c r="N10" s="1039"/>
    </row>
    <row r="11" spans="1:14" ht="16.5" thickBot="1" x14ac:dyDescent="0.3">
      <c r="A11" s="597"/>
      <c r="B11" s="597"/>
      <c r="C11" s="597"/>
      <c r="D11" s="597"/>
      <c r="E11" s="597"/>
      <c r="F11" s="597"/>
      <c r="G11" s="597"/>
      <c r="H11" s="597"/>
      <c r="I11" s="597"/>
      <c r="J11" s="597"/>
      <c r="K11" s="597"/>
      <c r="L11" s="597"/>
      <c r="M11" s="597"/>
      <c r="N11" s="597"/>
    </row>
    <row r="12" spans="1:14" ht="15.75" x14ac:dyDescent="0.25">
      <c r="A12" s="938" t="s">
        <v>575</v>
      </c>
      <c r="B12" s="939"/>
      <c r="C12" s="939"/>
      <c r="D12" s="939"/>
      <c r="E12" s="939"/>
      <c r="F12" s="939"/>
      <c r="G12" s="939"/>
      <c r="H12" s="939"/>
      <c r="I12" s="939"/>
      <c r="J12" s="939"/>
      <c r="K12" s="939"/>
      <c r="L12" s="939"/>
      <c r="M12" s="939"/>
      <c r="N12" s="940"/>
    </row>
    <row r="13" spans="1:14" ht="33" customHeight="1" x14ac:dyDescent="0.25">
      <c r="A13" s="1040" t="s">
        <v>5</v>
      </c>
      <c r="B13" s="1041"/>
      <c r="C13" s="827" t="s">
        <v>699</v>
      </c>
      <c r="D13" s="827"/>
      <c r="E13" s="827"/>
      <c r="F13" s="827"/>
      <c r="G13" s="827"/>
      <c r="H13" s="827"/>
      <c r="I13" s="827"/>
      <c r="J13" s="827"/>
      <c r="K13" s="827"/>
      <c r="L13" s="827"/>
      <c r="M13" s="827"/>
      <c r="N13" s="828"/>
    </row>
    <row r="14" spans="1:14" ht="80.25" customHeight="1" x14ac:dyDescent="0.25">
      <c r="A14" s="1034" t="s">
        <v>6</v>
      </c>
      <c r="B14" s="1035"/>
      <c r="C14" s="827" t="s">
        <v>700</v>
      </c>
      <c r="D14" s="827"/>
      <c r="E14" s="827"/>
      <c r="F14" s="827"/>
      <c r="G14" s="827"/>
      <c r="H14" s="827"/>
      <c r="I14" s="827"/>
      <c r="J14" s="827"/>
      <c r="K14" s="827"/>
      <c r="L14" s="827"/>
      <c r="M14" s="827"/>
      <c r="N14" s="828"/>
    </row>
    <row r="15" spans="1:14" ht="111" customHeight="1" thickBot="1" x14ac:dyDescent="0.3">
      <c r="A15" s="787" t="s">
        <v>7</v>
      </c>
      <c r="B15" s="788"/>
      <c r="C15" s="1036" t="s">
        <v>701</v>
      </c>
      <c r="D15" s="1036"/>
      <c r="E15" s="1036"/>
      <c r="F15" s="1036"/>
      <c r="G15" s="1036"/>
      <c r="H15" s="1036"/>
      <c r="I15" s="1036"/>
      <c r="J15" s="1036"/>
      <c r="K15" s="1036"/>
      <c r="L15" s="1036"/>
      <c r="M15" s="1036"/>
      <c r="N15" s="1037"/>
    </row>
    <row r="16" spans="1:14" ht="16.5" thickBot="1" x14ac:dyDescent="0.3">
      <c r="A16" s="937"/>
      <c r="B16" s="937"/>
      <c r="C16" s="937"/>
      <c r="D16" s="937"/>
      <c r="E16" s="937"/>
      <c r="F16" s="937"/>
      <c r="G16" s="937"/>
      <c r="H16" s="937"/>
      <c r="I16" s="937"/>
      <c r="J16" s="937"/>
      <c r="K16" s="937"/>
      <c r="L16" s="937"/>
      <c r="M16" s="937"/>
      <c r="N16" s="597"/>
    </row>
    <row r="17" spans="1:14" ht="15.75" x14ac:dyDescent="0.25">
      <c r="A17" s="938" t="s">
        <v>49</v>
      </c>
      <c r="B17" s="939"/>
      <c r="C17" s="939"/>
      <c r="D17" s="939"/>
      <c r="E17" s="939"/>
      <c r="F17" s="939"/>
      <c r="G17" s="939"/>
      <c r="H17" s="939"/>
      <c r="I17" s="939"/>
      <c r="J17" s="939"/>
      <c r="K17" s="939"/>
      <c r="L17" s="939"/>
      <c r="M17" s="939"/>
      <c r="N17" s="940"/>
    </row>
    <row r="18" spans="1:14" ht="15.75" x14ac:dyDescent="0.25">
      <c r="A18" s="875" t="s">
        <v>8</v>
      </c>
      <c r="B18" s="736" t="s">
        <v>19</v>
      </c>
      <c r="C18" s="1026" t="s">
        <v>12</v>
      </c>
      <c r="D18" s="1027"/>
      <c r="E18" s="1028"/>
      <c r="F18" s="736" t="s">
        <v>30</v>
      </c>
      <c r="G18" s="878" t="s">
        <v>33</v>
      </c>
      <c r="H18" s="878" t="s">
        <v>36</v>
      </c>
      <c r="I18" s="737" t="s">
        <v>42</v>
      </c>
      <c r="J18" s="735"/>
      <c r="K18" s="735"/>
      <c r="L18" s="735"/>
      <c r="M18" s="735"/>
      <c r="N18" s="739"/>
    </row>
    <row r="19" spans="1:14" x14ac:dyDescent="0.25">
      <c r="A19" s="875"/>
      <c r="B19" s="736"/>
      <c r="C19" s="1011"/>
      <c r="D19" s="1029"/>
      <c r="E19" s="1030"/>
      <c r="F19" s="736"/>
      <c r="G19" s="1033"/>
      <c r="H19" s="1033"/>
      <c r="I19" s="1011" t="s">
        <v>43</v>
      </c>
      <c r="J19" s="820"/>
      <c r="K19" s="820"/>
      <c r="L19" s="820"/>
      <c r="M19" s="820"/>
      <c r="N19" s="1014" t="s">
        <v>44</v>
      </c>
    </row>
    <row r="20" spans="1:14" x14ac:dyDescent="0.25">
      <c r="A20" s="875"/>
      <c r="B20" s="736"/>
      <c r="C20" s="1012"/>
      <c r="D20" s="1031"/>
      <c r="E20" s="1032"/>
      <c r="F20" s="736"/>
      <c r="G20" s="879"/>
      <c r="H20" s="879"/>
      <c r="I20" s="1012"/>
      <c r="J20" s="1013"/>
      <c r="K20" s="1013"/>
      <c r="L20" s="1013"/>
      <c r="M20" s="1013"/>
      <c r="N20" s="1015"/>
    </row>
    <row r="21" spans="1:14" ht="15.75" x14ac:dyDescent="0.25">
      <c r="A21" s="631">
        <v>1</v>
      </c>
      <c r="B21" s="577">
        <v>2</v>
      </c>
      <c r="C21" s="737">
        <v>3</v>
      </c>
      <c r="D21" s="735"/>
      <c r="E21" s="738"/>
      <c r="F21" s="577">
        <v>4</v>
      </c>
      <c r="G21" s="577">
        <v>5</v>
      </c>
      <c r="H21" s="577">
        <v>6</v>
      </c>
      <c r="I21" s="737" t="s">
        <v>674</v>
      </c>
      <c r="J21" s="1016"/>
      <c r="K21" s="1016"/>
      <c r="L21" s="1016"/>
      <c r="M21" s="1016"/>
      <c r="N21" s="694">
        <v>8</v>
      </c>
    </row>
    <row r="22" spans="1:14" ht="54.75" customHeight="1" x14ac:dyDescent="0.25">
      <c r="A22" s="765" t="s">
        <v>9</v>
      </c>
      <c r="B22" s="366" t="s">
        <v>20</v>
      </c>
      <c r="C22" s="883" t="s">
        <v>725</v>
      </c>
      <c r="D22" s="1017"/>
      <c r="E22" s="884"/>
      <c r="F22" s="71" t="s">
        <v>32</v>
      </c>
      <c r="G22" s="695">
        <v>0</v>
      </c>
      <c r="H22" s="98">
        <v>0</v>
      </c>
      <c r="I22" s="749">
        <f>H22-G22</f>
        <v>0</v>
      </c>
      <c r="J22" s="1018"/>
      <c r="K22" s="1018"/>
      <c r="L22" s="1018"/>
      <c r="M22" s="1018"/>
      <c r="N22" s="1019" t="s">
        <v>733</v>
      </c>
    </row>
    <row r="23" spans="1:14" ht="55.5" customHeight="1" x14ac:dyDescent="0.25">
      <c r="A23" s="783"/>
      <c r="B23" s="561" t="s">
        <v>21</v>
      </c>
      <c r="C23" s="1023" t="s">
        <v>726</v>
      </c>
      <c r="D23" s="1024"/>
      <c r="E23" s="1025"/>
      <c r="F23" s="71" t="s">
        <v>32</v>
      </c>
      <c r="G23" s="695">
        <v>0</v>
      </c>
      <c r="H23" s="98">
        <v>0</v>
      </c>
      <c r="I23" s="1000" t="s">
        <v>702</v>
      </c>
      <c r="J23" s="1001"/>
      <c r="K23" s="1001"/>
      <c r="L23" s="1001"/>
      <c r="M23" s="1002"/>
      <c r="N23" s="1020"/>
    </row>
    <row r="24" spans="1:14" ht="48" customHeight="1" x14ac:dyDescent="0.25">
      <c r="A24" s="169" t="s">
        <v>10</v>
      </c>
      <c r="B24" s="561" t="s">
        <v>22</v>
      </c>
      <c r="C24" s="767" t="s">
        <v>727</v>
      </c>
      <c r="D24" s="768"/>
      <c r="E24" s="769"/>
      <c r="F24" s="71" t="s">
        <v>703</v>
      </c>
      <c r="G24" s="695">
        <v>0</v>
      </c>
      <c r="H24" s="98">
        <v>0</v>
      </c>
      <c r="I24" s="749">
        <f>H24-G24</f>
        <v>0</v>
      </c>
      <c r="J24" s="750"/>
      <c r="K24" s="750"/>
      <c r="L24" s="750"/>
      <c r="M24" s="751"/>
      <c r="N24" s="1021"/>
    </row>
    <row r="25" spans="1:14" ht="68.25" customHeight="1" thickBot="1" x14ac:dyDescent="0.3">
      <c r="A25" s="334" t="s">
        <v>39</v>
      </c>
      <c r="B25" s="394" t="s">
        <v>26</v>
      </c>
      <c r="C25" s="1003" t="s">
        <v>728</v>
      </c>
      <c r="D25" s="1004"/>
      <c r="E25" s="1005"/>
      <c r="F25" s="151" t="s">
        <v>704</v>
      </c>
      <c r="G25" s="696">
        <v>0</v>
      </c>
      <c r="H25" s="146">
        <v>0</v>
      </c>
      <c r="I25" s="1006">
        <f>H25-G25</f>
        <v>0</v>
      </c>
      <c r="J25" s="1007"/>
      <c r="K25" s="1007"/>
      <c r="L25" s="1007"/>
      <c r="M25" s="1007"/>
      <c r="N25" s="1022"/>
    </row>
    <row r="26" spans="1:14" ht="15.75" x14ac:dyDescent="0.25">
      <c r="A26" s="573"/>
      <c r="B26" s="458"/>
      <c r="C26" s="574"/>
      <c r="D26" s="574"/>
      <c r="E26" s="574"/>
      <c r="F26" s="574"/>
      <c r="G26" s="574"/>
      <c r="H26" s="574"/>
      <c r="I26" s="574"/>
      <c r="J26" s="594"/>
      <c r="K26" s="673"/>
      <c r="L26" s="674"/>
      <c r="M26" s="674"/>
      <c r="N26" s="333"/>
    </row>
    <row r="27" spans="1:14" ht="15.75" x14ac:dyDescent="0.25">
      <c r="A27" s="1008" t="s">
        <v>50</v>
      </c>
      <c r="B27" s="1009"/>
      <c r="C27" s="1009"/>
      <c r="D27" s="1009"/>
      <c r="E27" s="1009"/>
      <c r="F27" s="1009"/>
      <c r="G27" s="1009"/>
      <c r="H27" s="1009"/>
      <c r="I27" s="1009"/>
      <c r="J27" s="1009"/>
      <c r="K27" s="1009"/>
      <c r="L27" s="1009"/>
      <c r="M27" s="1009"/>
      <c r="N27" s="1010"/>
    </row>
    <row r="28" spans="1:14" ht="15.75" x14ac:dyDescent="0.25">
      <c r="A28" s="761" t="s">
        <v>12</v>
      </c>
      <c r="B28" s="756"/>
      <c r="C28" s="757"/>
      <c r="D28" s="737" t="s">
        <v>19</v>
      </c>
      <c r="E28" s="735"/>
      <c r="F28" s="735"/>
      <c r="G28" s="738"/>
      <c r="H28" s="999" t="s">
        <v>33</v>
      </c>
      <c r="I28" s="999"/>
      <c r="J28" s="999"/>
      <c r="K28" s="999" t="s">
        <v>51</v>
      </c>
      <c r="L28" s="72"/>
      <c r="M28" s="947" t="s">
        <v>45</v>
      </c>
      <c r="N28" s="947" t="s">
        <v>36</v>
      </c>
    </row>
    <row r="29" spans="1:14" ht="15.75" x14ac:dyDescent="0.25">
      <c r="A29" s="762"/>
      <c r="B29" s="759"/>
      <c r="C29" s="760"/>
      <c r="D29" s="737" t="s">
        <v>28</v>
      </c>
      <c r="E29" s="738"/>
      <c r="F29" s="737" t="s">
        <v>41</v>
      </c>
      <c r="G29" s="738"/>
      <c r="H29" s="999"/>
      <c r="I29" s="999"/>
      <c r="J29" s="999"/>
      <c r="K29" s="999"/>
      <c r="L29" s="72"/>
      <c r="M29" s="948"/>
      <c r="N29" s="948"/>
    </row>
    <row r="30" spans="1:14" ht="15.75" x14ac:dyDescent="0.25">
      <c r="A30" s="737">
        <v>1</v>
      </c>
      <c r="B30" s="735"/>
      <c r="C30" s="738"/>
      <c r="D30" s="737">
        <v>2</v>
      </c>
      <c r="E30" s="738"/>
      <c r="F30" s="737">
        <v>3</v>
      </c>
      <c r="G30" s="738"/>
      <c r="H30" s="737">
        <v>4</v>
      </c>
      <c r="I30" s="735"/>
      <c r="J30" s="738"/>
      <c r="K30" s="577">
        <v>5</v>
      </c>
      <c r="L30" s="576"/>
      <c r="M30" s="575">
        <v>5</v>
      </c>
      <c r="N30" s="577">
        <v>6</v>
      </c>
    </row>
    <row r="31" spans="1:14" ht="22.5" customHeight="1" x14ac:dyDescent="0.25">
      <c r="A31" s="996" t="s">
        <v>107</v>
      </c>
      <c r="B31" s="997"/>
      <c r="C31" s="998"/>
      <c r="D31" s="575"/>
      <c r="E31" s="576"/>
      <c r="F31" s="575"/>
      <c r="G31" s="576"/>
      <c r="H31" s="993" t="s">
        <v>716</v>
      </c>
      <c r="I31" s="995"/>
      <c r="J31" s="676"/>
      <c r="K31" s="605"/>
      <c r="L31" s="676"/>
      <c r="M31" s="675" t="s">
        <v>716</v>
      </c>
      <c r="N31" s="677" t="s">
        <v>715</v>
      </c>
    </row>
    <row r="32" spans="1:14" ht="38.25" customHeight="1" x14ac:dyDescent="0.25">
      <c r="A32" s="990" t="s">
        <v>705</v>
      </c>
      <c r="B32" s="991"/>
      <c r="C32" s="992"/>
      <c r="D32" s="993" t="s">
        <v>660</v>
      </c>
      <c r="E32" s="994"/>
      <c r="F32" s="737"/>
      <c r="G32" s="738"/>
      <c r="H32" s="993" t="s">
        <v>717</v>
      </c>
      <c r="I32" s="995"/>
      <c r="J32" s="678"/>
      <c r="K32" s="677"/>
      <c r="L32" s="678"/>
      <c r="M32" s="677" t="s">
        <v>717</v>
      </c>
      <c r="N32" s="678" t="s">
        <v>706</v>
      </c>
    </row>
    <row r="33" spans="1:14" ht="24" customHeight="1" x14ac:dyDescent="0.25">
      <c r="A33" s="981" t="s">
        <v>707</v>
      </c>
      <c r="B33" s="862"/>
      <c r="C33" s="863"/>
      <c r="D33" s="679"/>
      <c r="E33" s="680"/>
      <c r="F33" s="864">
        <v>22</v>
      </c>
      <c r="G33" s="865"/>
      <c r="H33" s="982" t="s">
        <v>717</v>
      </c>
      <c r="I33" s="983"/>
      <c r="J33" s="680"/>
      <c r="K33" s="681"/>
      <c r="L33" s="680"/>
      <c r="M33" s="682" t="s">
        <v>719</v>
      </c>
      <c r="N33" s="683">
        <v>26.4</v>
      </c>
    </row>
    <row r="34" spans="1:14" ht="24" customHeight="1" x14ac:dyDescent="0.25">
      <c r="A34" s="981" t="s">
        <v>708</v>
      </c>
      <c r="B34" s="862"/>
      <c r="C34" s="863"/>
      <c r="D34" s="679"/>
      <c r="E34" s="680"/>
      <c r="F34" s="864">
        <v>28</v>
      </c>
      <c r="G34" s="865"/>
      <c r="H34" s="982" t="s">
        <v>718</v>
      </c>
      <c r="I34" s="983"/>
      <c r="J34" s="680"/>
      <c r="K34" s="681"/>
      <c r="L34" s="680"/>
      <c r="M34" s="682" t="s">
        <v>720</v>
      </c>
      <c r="N34" s="683" t="s">
        <v>709</v>
      </c>
    </row>
    <row r="35" spans="1:14" ht="34.5" customHeight="1" x14ac:dyDescent="0.25">
      <c r="A35" s="984" t="s">
        <v>710</v>
      </c>
      <c r="B35" s="985"/>
      <c r="C35" s="986"/>
      <c r="D35" s="987">
        <v>70351</v>
      </c>
      <c r="E35" s="988"/>
      <c r="F35" s="972"/>
      <c r="G35" s="973"/>
      <c r="H35" s="961">
        <v>27273</v>
      </c>
      <c r="I35" s="962"/>
      <c r="J35" s="989"/>
      <c r="K35" s="685">
        <v>15150</v>
      </c>
      <c r="L35" s="686"/>
      <c r="M35" s="685">
        <v>27273</v>
      </c>
      <c r="N35" s="686">
        <v>1867.6</v>
      </c>
    </row>
    <row r="36" spans="1:14" ht="27" customHeight="1" x14ac:dyDescent="0.25">
      <c r="A36" s="862" t="s">
        <v>400</v>
      </c>
      <c r="B36" s="862"/>
      <c r="C36" s="863"/>
      <c r="D36" s="979"/>
      <c r="E36" s="980"/>
      <c r="F36" s="972">
        <v>22</v>
      </c>
      <c r="G36" s="973"/>
      <c r="H36" s="974">
        <v>348</v>
      </c>
      <c r="I36" s="975"/>
      <c r="J36" s="698"/>
      <c r="K36" s="687"/>
      <c r="L36" s="688"/>
      <c r="M36" s="699">
        <v>348</v>
      </c>
      <c r="N36" s="701">
        <v>44.7</v>
      </c>
    </row>
    <row r="37" spans="1:14" ht="33" customHeight="1" x14ac:dyDescent="0.25">
      <c r="A37" s="862" t="s">
        <v>708</v>
      </c>
      <c r="B37" s="862"/>
      <c r="C37" s="863"/>
      <c r="D37" s="689"/>
      <c r="E37" s="690"/>
      <c r="F37" s="972">
        <v>28</v>
      </c>
      <c r="G37" s="973"/>
      <c r="H37" s="974">
        <v>0</v>
      </c>
      <c r="I37" s="975"/>
      <c r="J37" s="698"/>
      <c r="K37" s="687"/>
      <c r="L37" s="688"/>
      <c r="M37" s="699">
        <v>5000</v>
      </c>
      <c r="N37" s="701">
        <v>1175.2</v>
      </c>
    </row>
    <row r="38" spans="1:14" ht="24" customHeight="1" x14ac:dyDescent="0.25">
      <c r="A38" s="862" t="s">
        <v>165</v>
      </c>
      <c r="B38" s="862"/>
      <c r="C38" s="863"/>
      <c r="D38" s="689"/>
      <c r="E38" s="690"/>
      <c r="F38" s="972">
        <v>31</v>
      </c>
      <c r="G38" s="973"/>
      <c r="H38" s="974">
        <v>26765</v>
      </c>
      <c r="I38" s="975"/>
      <c r="J38" s="698"/>
      <c r="K38" s="687"/>
      <c r="L38" s="688"/>
      <c r="M38" s="699">
        <v>21765</v>
      </c>
      <c r="N38" s="701">
        <v>626.6</v>
      </c>
    </row>
    <row r="39" spans="1:14" ht="25.5" customHeight="1" x14ac:dyDescent="0.25">
      <c r="A39" s="976" t="s">
        <v>477</v>
      </c>
      <c r="B39" s="977"/>
      <c r="C39" s="978"/>
      <c r="D39" s="979"/>
      <c r="E39" s="980"/>
      <c r="F39" s="972">
        <v>33</v>
      </c>
      <c r="G39" s="973"/>
      <c r="H39" s="974">
        <v>160</v>
      </c>
      <c r="I39" s="975"/>
      <c r="J39" s="697"/>
      <c r="K39" s="687"/>
      <c r="L39" s="688"/>
      <c r="M39" s="699">
        <v>160</v>
      </c>
      <c r="N39" s="701">
        <v>21.1</v>
      </c>
    </row>
    <row r="40" spans="1:14" ht="34.5" customHeight="1" x14ac:dyDescent="0.25">
      <c r="A40" s="955" t="s">
        <v>714</v>
      </c>
      <c r="B40" s="955"/>
      <c r="C40" s="956"/>
      <c r="D40" s="957">
        <v>70022</v>
      </c>
      <c r="E40" s="958"/>
      <c r="F40" s="959"/>
      <c r="G40" s="960"/>
      <c r="H40" s="961">
        <v>2000</v>
      </c>
      <c r="I40" s="962"/>
      <c r="J40" s="684"/>
      <c r="K40" s="691"/>
      <c r="L40" s="692"/>
      <c r="M40" s="685">
        <v>2000</v>
      </c>
      <c r="N40" s="686">
        <v>0</v>
      </c>
    </row>
    <row r="41" spans="1:14" ht="29.25" customHeight="1" x14ac:dyDescent="0.25">
      <c r="A41" s="963" t="s">
        <v>165</v>
      </c>
      <c r="B41" s="964"/>
      <c r="C41" s="965"/>
      <c r="D41" s="966"/>
      <c r="E41" s="967"/>
      <c r="F41" s="968">
        <v>31</v>
      </c>
      <c r="G41" s="969"/>
      <c r="H41" s="970">
        <v>2000</v>
      </c>
      <c r="I41" s="971"/>
      <c r="J41" s="971"/>
      <c r="K41" s="693">
        <v>159</v>
      </c>
      <c r="L41" s="330"/>
      <c r="M41" s="700">
        <v>2000</v>
      </c>
      <c r="N41" s="700">
        <v>0</v>
      </c>
    </row>
    <row r="42" spans="1:14" ht="15.75" x14ac:dyDescent="0.25">
      <c r="A42" s="949" t="s">
        <v>711</v>
      </c>
      <c r="B42" s="950"/>
      <c r="C42" s="950"/>
      <c r="D42" s="950"/>
      <c r="E42" s="950"/>
      <c r="F42" s="950"/>
      <c r="G42" s="950"/>
      <c r="H42" s="950"/>
      <c r="I42" s="950"/>
      <c r="J42" s="950"/>
      <c r="K42" s="950"/>
      <c r="L42" s="950"/>
      <c r="M42" s="950"/>
      <c r="N42" s="951"/>
    </row>
    <row r="43" spans="1:14" ht="50.25" customHeight="1" x14ac:dyDescent="0.25">
      <c r="A43" s="952" t="s">
        <v>712</v>
      </c>
      <c r="B43" s="953"/>
      <c r="C43" s="953"/>
      <c r="D43" s="953"/>
      <c r="E43" s="953"/>
      <c r="F43" s="953"/>
      <c r="G43" s="953"/>
      <c r="H43" s="953"/>
      <c r="I43" s="953"/>
      <c r="J43" s="953"/>
      <c r="K43" s="953"/>
      <c r="L43" s="953"/>
      <c r="M43" s="953"/>
      <c r="N43" s="954"/>
    </row>
    <row r="44" spans="1:14" ht="15.75" x14ac:dyDescent="0.25">
      <c r="A44" s="14" t="s">
        <v>13</v>
      </c>
      <c r="B44" s="14"/>
      <c r="C44" s="14"/>
      <c r="D44" s="14"/>
      <c r="E44" s="15"/>
      <c r="F44" s="15"/>
      <c r="G44" s="15"/>
      <c r="H44" s="15"/>
      <c r="I44" s="15"/>
      <c r="J44" s="15"/>
      <c r="K44" s="15"/>
      <c r="L44" s="16"/>
      <c r="M44" s="16"/>
      <c r="N44" s="16"/>
    </row>
    <row r="45" spans="1:14" ht="15.75" x14ac:dyDescent="0.25">
      <c r="A45" s="378" t="s">
        <v>14</v>
      </c>
      <c r="B45" s="378"/>
      <c r="C45" s="378"/>
      <c r="D45" s="378"/>
      <c r="E45" s="379"/>
      <c r="F45" s="379"/>
      <c r="G45" s="379"/>
      <c r="H45" s="906" t="s">
        <v>448</v>
      </c>
      <c r="I45" s="906"/>
      <c r="J45" s="906"/>
      <c r="K45" s="906"/>
      <c r="L45" s="906"/>
      <c r="M45" s="906"/>
      <c r="N45" s="16"/>
    </row>
    <row r="46" spans="1:14" ht="15.75" x14ac:dyDescent="0.25">
      <c r="A46" s="381"/>
      <c r="B46" s="381"/>
      <c r="C46" s="381"/>
      <c r="D46" s="381"/>
      <c r="E46" s="704" t="s">
        <v>29</v>
      </c>
      <c r="F46" s="704"/>
      <c r="G46" s="704"/>
      <c r="H46" s="907" t="s">
        <v>446</v>
      </c>
      <c r="I46" s="907"/>
      <c r="J46" s="907"/>
      <c r="K46" s="907"/>
      <c r="L46" s="907"/>
      <c r="M46" s="907"/>
      <c r="N46" s="16"/>
    </row>
    <row r="47" spans="1:14" ht="15.75" x14ac:dyDescent="0.25">
      <c r="A47" s="378" t="s">
        <v>15</v>
      </c>
      <c r="B47" s="378"/>
      <c r="C47" s="378"/>
      <c r="D47" s="378"/>
      <c r="E47" s="379"/>
      <c r="F47" s="379"/>
      <c r="G47" s="379"/>
      <c r="H47" s="909" t="s">
        <v>448</v>
      </c>
      <c r="I47" s="909"/>
      <c r="J47" s="909"/>
      <c r="K47" s="909"/>
      <c r="L47" s="909"/>
      <c r="M47" s="909"/>
      <c r="N47" s="16"/>
    </row>
    <row r="48" spans="1:14" ht="15.75" x14ac:dyDescent="0.25">
      <c r="A48" s="15"/>
      <c r="B48" s="15"/>
      <c r="C48" s="15"/>
      <c r="D48" s="15"/>
      <c r="E48" s="704" t="s">
        <v>29</v>
      </c>
      <c r="F48" s="704"/>
      <c r="G48" s="704"/>
      <c r="H48" s="907" t="s">
        <v>446</v>
      </c>
      <c r="I48" s="907"/>
      <c r="J48" s="907"/>
      <c r="K48" s="907"/>
      <c r="L48" s="907"/>
      <c r="M48" s="907"/>
      <c r="N48" s="16"/>
    </row>
    <row r="49" spans="1:14" ht="15.75" x14ac:dyDescent="0.25">
      <c r="A49" s="15" t="s">
        <v>16</v>
      </c>
      <c r="B49" s="15"/>
      <c r="C49" s="15"/>
      <c r="D49" s="15"/>
      <c r="E49" s="379"/>
      <c r="F49" s="379"/>
      <c r="G49" s="379"/>
      <c r="H49" s="909" t="s">
        <v>448</v>
      </c>
      <c r="I49" s="909"/>
      <c r="J49" s="909"/>
      <c r="K49" s="909"/>
      <c r="L49" s="909"/>
      <c r="M49" s="909"/>
      <c r="N49" s="16"/>
    </row>
    <row r="50" spans="1:14" ht="15.75" x14ac:dyDescent="0.25">
      <c r="A50" s="15"/>
      <c r="B50" s="15"/>
      <c r="C50" s="15"/>
      <c r="D50" s="15"/>
      <c r="E50" s="704" t="s">
        <v>29</v>
      </c>
      <c r="F50" s="704"/>
      <c r="G50" s="704"/>
      <c r="H50" s="907" t="s">
        <v>446</v>
      </c>
      <c r="I50" s="907"/>
      <c r="J50" s="907"/>
      <c r="K50" s="907"/>
      <c r="L50" s="907"/>
      <c r="M50" s="907"/>
      <c r="N50" s="16"/>
    </row>
    <row r="51" spans="1:14" ht="15.75" x14ac:dyDescent="0.25">
      <c r="A51" s="946" t="s">
        <v>17</v>
      </c>
      <c r="B51" s="946"/>
      <c r="C51" s="946"/>
      <c r="D51" s="946"/>
      <c r="E51" s="946"/>
      <c r="F51" s="946"/>
      <c r="G51" s="946"/>
      <c r="H51" s="946"/>
      <c r="I51" s="946"/>
      <c r="J51" s="946"/>
      <c r="K51" s="946"/>
      <c r="L51" s="946"/>
      <c r="M51" s="946"/>
      <c r="N51" s="946"/>
    </row>
    <row r="52" spans="1:14" ht="15.75" x14ac:dyDescent="0.25">
      <c r="A52" s="946" t="s">
        <v>713</v>
      </c>
      <c r="B52" s="946"/>
      <c r="C52" s="946"/>
      <c r="D52" s="946"/>
      <c r="E52" s="946"/>
      <c r="F52" s="946"/>
      <c r="G52" s="946"/>
      <c r="H52" s="946"/>
      <c r="I52" s="946"/>
      <c r="J52" s="946"/>
      <c r="K52" s="946"/>
      <c r="L52" s="946"/>
      <c r="M52" s="946"/>
      <c r="N52" s="946"/>
    </row>
  </sheetData>
  <mergeCells count="111">
    <mergeCell ref="A8:C8"/>
    <mergeCell ref="D8:L8"/>
    <mergeCell ref="M8:N8"/>
    <mergeCell ref="A9:C9"/>
    <mergeCell ref="D9:L9"/>
    <mergeCell ref="M9:N9"/>
    <mergeCell ref="A4:N4"/>
    <mergeCell ref="A5:N5"/>
    <mergeCell ref="A6:C6"/>
    <mergeCell ref="D6:L6"/>
    <mergeCell ref="M6:N6"/>
    <mergeCell ref="A7:C7"/>
    <mergeCell ref="D7:L7"/>
    <mergeCell ref="M7:N7"/>
    <mergeCell ref="A14:B14"/>
    <mergeCell ref="C14:N14"/>
    <mergeCell ref="A15:B15"/>
    <mergeCell ref="C15:N15"/>
    <mergeCell ref="A16:M16"/>
    <mergeCell ref="A17:N17"/>
    <mergeCell ref="A10:C10"/>
    <mergeCell ref="D10:L10"/>
    <mergeCell ref="M10:N10"/>
    <mergeCell ref="A12:N12"/>
    <mergeCell ref="A13:B13"/>
    <mergeCell ref="C13:N13"/>
    <mergeCell ref="I18:N18"/>
    <mergeCell ref="I19:M20"/>
    <mergeCell ref="N19:N20"/>
    <mergeCell ref="C21:E21"/>
    <mergeCell ref="I21:M21"/>
    <mergeCell ref="A22:A23"/>
    <mergeCell ref="C22:E22"/>
    <mergeCell ref="I22:M22"/>
    <mergeCell ref="N22:N25"/>
    <mergeCell ref="C23:E23"/>
    <mergeCell ref="A18:A20"/>
    <mergeCell ref="B18:B20"/>
    <mergeCell ref="C18:E20"/>
    <mergeCell ref="F18:F20"/>
    <mergeCell ref="G18:G20"/>
    <mergeCell ref="H18:H20"/>
    <mergeCell ref="K28:K29"/>
    <mergeCell ref="D29:E29"/>
    <mergeCell ref="F29:G29"/>
    <mergeCell ref="I23:M23"/>
    <mergeCell ref="C24:E24"/>
    <mergeCell ref="I24:M24"/>
    <mergeCell ref="C25:E25"/>
    <mergeCell ref="I25:M25"/>
    <mergeCell ref="A27:N27"/>
    <mergeCell ref="A30:C30"/>
    <mergeCell ref="D30:E30"/>
    <mergeCell ref="F30:G30"/>
    <mergeCell ref="H30:J30"/>
    <mergeCell ref="A31:C31"/>
    <mergeCell ref="H31:I31"/>
    <mergeCell ref="A28:C29"/>
    <mergeCell ref="D28:G28"/>
    <mergeCell ref="H28:J29"/>
    <mergeCell ref="A34:C34"/>
    <mergeCell ref="F34:G34"/>
    <mergeCell ref="H34:I34"/>
    <mergeCell ref="A35:C35"/>
    <mergeCell ref="D35:E35"/>
    <mergeCell ref="F35:G35"/>
    <mergeCell ref="H35:J35"/>
    <mergeCell ref="A32:C32"/>
    <mergeCell ref="D32:E32"/>
    <mergeCell ref="F32:G32"/>
    <mergeCell ref="H32:I32"/>
    <mergeCell ref="A33:C33"/>
    <mergeCell ref="F33:G33"/>
    <mergeCell ref="H33:I33"/>
    <mergeCell ref="F38:G38"/>
    <mergeCell ref="H38:I38"/>
    <mergeCell ref="A39:C39"/>
    <mergeCell ref="D39:E39"/>
    <mergeCell ref="F39:G39"/>
    <mergeCell ref="H39:I39"/>
    <mergeCell ref="A36:C36"/>
    <mergeCell ref="D36:E36"/>
    <mergeCell ref="F36:G36"/>
    <mergeCell ref="H36:I36"/>
    <mergeCell ref="A37:C37"/>
    <mergeCell ref="F37:G37"/>
    <mergeCell ref="H37:I37"/>
    <mergeCell ref="A52:N52"/>
    <mergeCell ref="M28:M29"/>
    <mergeCell ref="N28:N29"/>
    <mergeCell ref="E48:G48"/>
    <mergeCell ref="H48:M48"/>
    <mergeCell ref="H49:M49"/>
    <mergeCell ref="E50:G50"/>
    <mergeCell ref="H50:M50"/>
    <mergeCell ref="A51:N51"/>
    <mergeCell ref="A42:N42"/>
    <mergeCell ref="A43:N43"/>
    <mergeCell ref="H45:M45"/>
    <mergeCell ref="E46:G46"/>
    <mergeCell ref="H46:M46"/>
    <mergeCell ref="H47:M47"/>
    <mergeCell ref="A40:C40"/>
    <mergeCell ref="D40:E40"/>
    <mergeCell ref="F40:G40"/>
    <mergeCell ref="H40:I40"/>
    <mergeCell ref="A41:C41"/>
    <mergeCell ref="D41:E41"/>
    <mergeCell ref="F41:G41"/>
    <mergeCell ref="H41:J41"/>
    <mergeCell ref="A38:C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16A4C-B921-439D-B265-96C35068EBBA}">
  <sheetPr>
    <tabColor rgb="FF00B050"/>
  </sheetPr>
  <dimension ref="A1:N64"/>
  <sheetViews>
    <sheetView topLeftCell="A14" workbookViewId="0">
      <selection activeCell="C21" sqref="C21:D21"/>
    </sheetView>
  </sheetViews>
  <sheetFormatPr defaultRowHeight="15" x14ac:dyDescent="0.25"/>
  <cols>
    <col min="3" max="3" width="17.28515625" customWidth="1"/>
    <col min="4" max="4" width="21.85546875" customWidth="1"/>
    <col min="5" max="5" width="18.28515625" customWidth="1"/>
    <col min="6" max="6" width="17.140625" customWidth="1"/>
    <col min="7" max="7" width="18.5703125" customWidth="1"/>
    <col min="8" max="8" width="23.28515625" customWidth="1"/>
    <col min="9" max="9" width="42.42578125" customWidth="1"/>
  </cols>
  <sheetData>
    <row r="1" spans="1:9" hidden="1" x14ac:dyDescent="0.25"/>
    <row r="2" spans="1:9" ht="15.75" x14ac:dyDescent="0.25">
      <c r="A2" s="360"/>
      <c r="B2" s="361"/>
      <c r="C2" s="361"/>
      <c r="D2" s="361"/>
      <c r="E2" s="361"/>
      <c r="F2" s="361"/>
      <c r="G2" s="361"/>
      <c r="H2" s="361"/>
      <c r="I2" s="362" t="s">
        <v>37</v>
      </c>
    </row>
    <row r="3" spans="1:9" ht="16.5" thickBot="1" x14ac:dyDescent="0.3">
      <c r="A3" s="1125" t="s">
        <v>38</v>
      </c>
      <c r="B3" s="1126"/>
      <c r="C3" s="1126"/>
      <c r="D3" s="1126"/>
      <c r="E3" s="1126"/>
      <c r="F3" s="1126"/>
      <c r="G3" s="1126"/>
      <c r="H3" s="1126"/>
      <c r="I3" s="1127"/>
    </row>
    <row r="4" spans="1:9" ht="15.75" x14ac:dyDescent="0.25">
      <c r="A4" s="1128" t="s">
        <v>236</v>
      </c>
      <c r="B4" s="1129"/>
      <c r="C4" s="1129"/>
      <c r="D4" s="1129"/>
      <c r="E4" s="1129"/>
      <c r="F4" s="1129"/>
      <c r="G4" s="1129"/>
      <c r="H4" s="1129"/>
      <c r="I4" s="1130"/>
    </row>
    <row r="5" spans="1:9" ht="15.75" x14ac:dyDescent="0.25">
      <c r="A5" s="1131" t="s">
        <v>190</v>
      </c>
      <c r="B5" s="1132"/>
      <c r="C5" s="1132"/>
      <c r="D5" s="1132"/>
      <c r="E5" s="1132"/>
      <c r="F5" s="1132"/>
      <c r="G5" s="1132"/>
      <c r="H5" s="1132"/>
      <c r="I5" s="1133"/>
    </row>
    <row r="6" spans="1:9" ht="15.75" x14ac:dyDescent="0.25">
      <c r="A6" s="1134" t="s">
        <v>0</v>
      </c>
      <c r="B6" s="1135"/>
      <c r="C6" s="1135"/>
      <c r="D6" s="1135" t="s">
        <v>40</v>
      </c>
      <c r="E6" s="1135"/>
      <c r="F6" s="1135"/>
      <c r="G6" s="1135"/>
      <c r="H6" s="1135"/>
      <c r="I6" s="384" t="s">
        <v>46</v>
      </c>
    </row>
    <row r="7" spans="1:9" ht="15.75" x14ac:dyDescent="0.25">
      <c r="A7" s="1116" t="s">
        <v>1</v>
      </c>
      <c r="B7" s="1096"/>
      <c r="C7" s="1096"/>
      <c r="D7" s="1096" t="s">
        <v>407</v>
      </c>
      <c r="E7" s="1096"/>
      <c r="F7" s="1096"/>
      <c r="G7" s="1096"/>
      <c r="H7" s="1096"/>
      <c r="I7" s="385" t="s">
        <v>408</v>
      </c>
    </row>
    <row r="8" spans="1:9" ht="15.75" x14ac:dyDescent="0.25">
      <c r="A8" s="1116" t="s">
        <v>2</v>
      </c>
      <c r="B8" s="1096"/>
      <c r="C8" s="1096"/>
      <c r="D8" s="1096" t="s">
        <v>113</v>
      </c>
      <c r="E8" s="1096"/>
      <c r="F8" s="1096"/>
      <c r="G8" s="1096"/>
      <c r="H8" s="1096"/>
      <c r="I8" s="385" t="s">
        <v>224</v>
      </c>
    </row>
    <row r="9" spans="1:9" ht="15.75" x14ac:dyDescent="0.25">
      <c r="A9" s="1116" t="s">
        <v>3</v>
      </c>
      <c r="B9" s="1096"/>
      <c r="C9" s="1096"/>
      <c r="D9" s="1096" t="s">
        <v>409</v>
      </c>
      <c r="E9" s="1096"/>
      <c r="F9" s="1096"/>
      <c r="G9" s="1096"/>
      <c r="H9" s="1096"/>
      <c r="I9" s="385" t="s">
        <v>112</v>
      </c>
    </row>
    <row r="10" spans="1:9" ht="16.5" thickBot="1" x14ac:dyDescent="0.3">
      <c r="A10" s="1117" t="s">
        <v>4</v>
      </c>
      <c r="B10" s="1079"/>
      <c r="C10" s="1079"/>
      <c r="D10" s="1079" t="s">
        <v>410</v>
      </c>
      <c r="E10" s="1079"/>
      <c r="F10" s="1079"/>
      <c r="G10" s="1079"/>
      <c r="H10" s="1079"/>
      <c r="I10" s="386" t="s">
        <v>47</v>
      </c>
    </row>
    <row r="11" spans="1:9" ht="16.5" thickBot="1" x14ac:dyDescent="0.3">
      <c r="A11" s="63"/>
      <c r="B11" s="63"/>
      <c r="C11" s="63"/>
      <c r="D11" s="63"/>
      <c r="E11" s="63"/>
      <c r="F11" s="63"/>
      <c r="G11" s="63"/>
      <c r="H11" s="63"/>
      <c r="I11" s="63"/>
    </row>
    <row r="12" spans="1:9" ht="15.75" x14ac:dyDescent="0.25">
      <c r="A12" s="1106" t="s">
        <v>48</v>
      </c>
      <c r="B12" s="1107"/>
      <c r="C12" s="1107"/>
      <c r="D12" s="1107"/>
      <c r="E12" s="1107"/>
      <c r="F12" s="1107"/>
      <c r="G12" s="1107"/>
      <c r="H12" s="1107"/>
      <c r="I12" s="1108"/>
    </row>
    <row r="13" spans="1:9" ht="15.75" x14ac:dyDescent="0.25">
      <c r="A13" s="1118" t="s">
        <v>5</v>
      </c>
      <c r="B13" s="1119"/>
      <c r="C13" s="827" t="s">
        <v>411</v>
      </c>
      <c r="D13" s="827"/>
      <c r="E13" s="827"/>
      <c r="F13" s="827"/>
      <c r="G13" s="827"/>
      <c r="H13" s="827"/>
      <c r="I13" s="828"/>
    </row>
    <row r="14" spans="1:9" ht="15.75" x14ac:dyDescent="0.25">
      <c r="A14" s="1120" t="s">
        <v>6</v>
      </c>
      <c r="B14" s="1121"/>
      <c r="C14" s="1122" t="s">
        <v>412</v>
      </c>
      <c r="D14" s="1123"/>
      <c r="E14" s="1123"/>
      <c r="F14" s="1123"/>
      <c r="G14" s="1123"/>
      <c r="H14" s="1123"/>
      <c r="I14" s="1124"/>
    </row>
    <row r="15" spans="1:9" ht="81.75" customHeight="1" thickBot="1" x14ac:dyDescent="0.3">
      <c r="A15" s="1114" t="s">
        <v>7</v>
      </c>
      <c r="B15" s="1115"/>
      <c r="C15" s="1036" t="s">
        <v>739</v>
      </c>
      <c r="D15" s="1036"/>
      <c r="E15" s="1036"/>
      <c r="F15" s="1036"/>
      <c r="G15" s="1036"/>
      <c r="H15" s="1036"/>
      <c r="I15" s="1037"/>
    </row>
    <row r="16" spans="1:9" ht="16.5" thickBot="1" x14ac:dyDescent="0.3">
      <c r="A16" s="1105"/>
      <c r="B16" s="1105"/>
      <c r="C16" s="1105"/>
      <c r="D16" s="1105"/>
      <c r="E16" s="1105"/>
      <c r="F16" s="1105"/>
      <c r="G16" s="1105"/>
      <c r="H16" s="1105"/>
      <c r="I16" s="49"/>
    </row>
    <row r="17" spans="1:9" ht="15.75" x14ac:dyDescent="0.25">
      <c r="A17" s="1106" t="s">
        <v>49</v>
      </c>
      <c r="B17" s="1107"/>
      <c r="C17" s="1107"/>
      <c r="D17" s="1107"/>
      <c r="E17" s="1107"/>
      <c r="F17" s="1107"/>
      <c r="G17" s="1107"/>
      <c r="H17" s="1107"/>
      <c r="I17" s="1108"/>
    </row>
    <row r="18" spans="1:9" ht="15.75" x14ac:dyDescent="0.25">
      <c r="A18" s="1109" t="s">
        <v>56</v>
      </c>
      <c r="B18" s="191" t="s">
        <v>57</v>
      </c>
      <c r="C18" s="1076" t="s">
        <v>58</v>
      </c>
      <c r="D18" s="1076"/>
      <c r="E18" s="1076" t="s">
        <v>59</v>
      </c>
      <c r="F18" s="1111" t="s">
        <v>33</v>
      </c>
      <c r="G18" s="1111" t="s">
        <v>36</v>
      </c>
      <c r="H18" s="1076" t="s">
        <v>42</v>
      </c>
      <c r="I18" s="1113"/>
    </row>
    <row r="19" spans="1:9" ht="15.75" x14ac:dyDescent="0.25">
      <c r="A19" s="1110"/>
      <c r="B19" s="192"/>
      <c r="C19" s="1076"/>
      <c r="D19" s="1076"/>
      <c r="E19" s="1076"/>
      <c r="F19" s="1112"/>
      <c r="G19" s="1112"/>
      <c r="H19" s="193" t="s">
        <v>43</v>
      </c>
      <c r="I19" s="388" t="s">
        <v>44</v>
      </c>
    </row>
    <row r="20" spans="1:9" ht="15" customHeight="1" x14ac:dyDescent="0.25">
      <c r="A20" s="389">
        <v>1</v>
      </c>
      <c r="B20" s="193">
        <v>2</v>
      </c>
      <c r="C20" s="1077">
        <v>3</v>
      </c>
      <c r="D20" s="1078"/>
      <c r="E20" s="193">
        <v>4</v>
      </c>
      <c r="F20" s="193">
        <v>5</v>
      </c>
      <c r="G20" s="193">
        <v>6</v>
      </c>
      <c r="H20" s="193" t="s">
        <v>35</v>
      </c>
      <c r="I20" s="390"/>
    </row>
    <row r="21" spans="1:9" ht="69" customHeight="1" x14ac:dyDescent="0.25">
      <c r="A21" s="1101" t="s">
        <v>9</v>
      </c>
      <c r="B21" s="188" t="s">
        <v>20</v>
      </c>
      <c r="C21" s="1099" t="s">
        <v>413</v>
      </c>
      <c r="D21" s="1100"/>
      <c r="E21" s="188" t="s">
        <v>31</v>
      </c>
      <c r="F21" s="77">
        <v>40</v>
      </c>
      <c r="G21" s="364">
        <v>0</v>
      </c>
      <c r="H21" s="364">
        <f t="shared" ref="H21:H28" si="0">SUM(G21-F21)</f>
        <v>-40</v>
      </c>
      <c r="I21" s="1102" t="s">
        <v>414</v>
      </c>
    </row>
    <row r="22" spans="1:9" ht="64.5" customHeight="1" x14ac:dyDescent="0.25">
      <c r="A22" s="1101"/>
      <c r="B22" s="188" t="s">
        <v>21</v>
      </c>
      <c r="C22" s="1099" t="s">
        <v>415</v>
      </c>
      <c r="D22" s="1100"/>
      <c r="E22" s="188" t="s">
        <v>31</v>
      </c>
      <c r="F22" s="364">
        <v>30</v>
      </c>
      <c r="G22" s="364">
        <v>0</v>
      </c>
      <c r="H22" s="364">
        <f t="shared" si="0"/>
        <v>-30</v>
      </c>
      <c r="I22" s="1103"/>
    </row>
    <row r="23" spans="1:9" ht="66.75" customHeight="1" x14ac:dyDescent="0.25">
      <c r="A23" s="1101"/>
      <c r="B23" s="188" t="s">
        <v>111</v>
      </c>
      <c r="C23" s="1099" t="s">
        <v>416</v>
      </c>
      <c r="D23" s="1100"/>
      <c r="E23" s="188" t="s">
        <v>31</v>
      </c>
      <c r="F23" s="365">
        <v>30</v>
      </c>
      <c r="G23" s="364">
        <v>0</v>
      </c>
      <c r="H23" s="364">
        <f t="shared" si="0"/>
        <v>-30</v>
      </c>
      <c r="I23" s="1104"/>
    </row>
    <row r="24" spans="1:9" ht="25.5" customHeight="1" x14ac:dyDescent="0.25">
      <c r="A24" s="1093" t="s">
        <v>10</v>
      </c>
      <c r="B24" s="366" t="s">
        <v>22</v>
      </c>
      <c r="C24" s="1096" t="s">
        <v>417</v>
      </c>
      <c r="D24" s="1096"/>
      <c r="E24" s="367" t="s">
        <v>163</v>
      </c>
      <c r="F24" s="367">
        <v>1800</v>
      </c>
      <c r="G24" s="188">
        <v>976</v>
      </c>
      <c r="H24" s="364">
        <f t="shared" si="0"/>
        <v>-824</v>
      </c>
      <c r="I24" s="1097" t="s">
        <v>418</v>
      </c>
    </row>
    <row r="25" spans="1:9" ht="37.5" customHeight="1" x14ac:dyDescent="0.25">
      <c r="A25" s="1094"/>
      <c r="B25" s="366" t="s">
        <v>23</v>
      </c>
      <c r="C25" s="1096" t="s">
        <v>419</v>
      </c>
      <c r="D25" s="1096"/>
      <c r="E25" s="367" t="s">
        <v>163</v>
      </c>
      <c r="F25" s="188">
        <v>185</v>
      </c>
      <c r="G25" s="188">
        <v>77</v>
      </c>
      <c r="H25" s="364">
        <f t="shared" si="0"/>
        <v>-108</v>
      </c>
      <c r="I25" s="1098"/>
    </row>
    <row r="26" spans="1:9" ht="33" customHeight="1" x14ac:dyDescent="0.25">
      <c r="A26" s="1094"/>
      <c r="B26" s="366" t="s">
        <v>24</v>
      </c>
      <c r="C26" s="1099" t="s">
        <v>420</v>
      </c>
      <c r="D26" s="1100"/>
      <c r="E26" s="188" t="s">
        <v>72</v>
      </c>
      <c r="F26" s="364">
        <v>150</v>
      </c>
      <c r="G26" s="364">
        <v>2.69</v>
      </c>
      <c r="H26" s="364">
        <f t="shared" si="0"/>
        <v>-147.31</v>
      </c>
      <c r="I26" s="1097" t="s">
        <v>421</v>
      </c>
    </row>
    <row r="27" spans="1:9" ht="204.75" customHeight="1" x14ac:dyDescent="0.25">
      <c r="A27" s="1095"/>
      <c r="B27" s="366" t="s">
        <v>25</v>
      </c>
      <c r="C27" s="1099" t="s">
        <v>422</v>
      </c>
      <c r="D27" s="1100"/>
      <c r="E27" s="188" t="s">
        <v>72</v>
      </c>
      <c r="F27" s="364">
        <v>250</v>
      </c>
      <c r="G27" s="364">
        <v>0</v>
      </c>
      <c r="H27" s="364">
        <f t="shared" si="0"/>
        <v>-250</v>
      </c>
      <c r="I27" s="1098"/>
    </row>
    <row r="28" spans="1:9" ht="53.25" customHeight="1" thickBot="1" x14ac:dyDescent="0.3">
      <c r="A28" s="393" t="s">
        <v>11</v>
      </c>
      <c r="B28" s="394" t="s">
        <v>26</v>
      </c>
      <c r="C28" s="1079" t="s">
        <v>423</v>
      </c>
      <c r="D28" s="1079"/>
      <c r="E28" s="395" t="s">
        <v>105</v>
      </c>
      <c r="F28" s="396">
        <v>0.5</v>
      </c>
      <c r="G28" s="397">
        <v>0</v>
      </c>
      <c r="H28" s="398">
        <f t="shared" si="0"/>
        <v>-0.5</v>
      </c>
      <c r="I28" s="399" t="s">
        <v>424</v>
      </c>
    </row>
    <row r="29" spans="1:9" ht="16.5" thickBot="1" x14ac:dyDescent="0.3">
      <c r="A29" s="363"/>
      <c r="B29" s="368"/>
      <c r="C29" s="369"/>
      <c r="D29" s="369"/>
      <c r="E29" s="369"/>
      <c r="F29" s="369"/>
      <c r="G29" s="369"/>
      <c r="H29" s="369"/>
      <c r="I29" s="49"/>
    </row>
    <row r="30" spans="1:9" ht="15.75" x14ac:dyDescent="0.25">
      <c r="A30" s="1045" t="s">
        <v>62</v>
      </c>
      <c r="B30" s="1046"/>
      <c r="C30" s="1046"/>
      <c r="D30" s="1046"/>
      <c r="E30" s="1046"/>
      <c r="F30" s="1046"/>
      <c r="G30" s="1046"/>
      <c r="H30" s="1046"/>
      <c r="I30" s="1047"/>
    </row>
    <row r="31" spans="1:9" ht="15.75" x14ac:dyDescent="0.25">
      <c r="A31" s="1080" t="s">
        <v>12</v>
      </c>
      <c r="B31" s="1081"/>
      <c r="C31" s="1082"/>
      <c r="D31" s="1086" t="s">
        <v>19</v>
      </c>
      <c r="E31" s="1087"/>
      <c r="F31" s="1088"/>
      <c r="G31" s="1089" t="s">
        <v>33</v>
      </c>
      <c r="H31" s="1089" t="s">
        <v>45</v>
      </c>
      <c r="I31" s="1091" t="s">
        <v>61</v>
      </c>
    </row>
    <row r="32" spans="1:9" ht="15.75" x14ac:dyDescent="0.25">
      <c r="A32" s="1083"/>
      <c r="B32" s="1084"/>
      <c r="C32" s="1085"/>
      <c r="D32" s="193" t="s">
        <v>28</v>
      </c>
      <c r="E32" s="1077" t="s">
        <v>41</v>
      </c>
      <c r="F32" s="1078"/>
      <c r="G32" s="1090"/>
      <c r="H32" s="1090"/>
      <c r="I32" s="1092"/>
    </row>
    <row r="33" spans="1:9" ht="15.75" x14ac:dyDescent="0.25">
      <c r="A33" s="1075">
        <v>1</v>
      </c>
      <c r="B33" s="1076"/>
      <c r="C33" s="1076"/>
      <c r="D33" s="193">
        <v>2</v>
      </c>
      <c r="E33" s="1077">
        <v>3</v>
      </c>
      <c r="F33" s="1078"/>
      <c r="G33" s="193">
        <v>4</v>
      </c>
      <c r="H33" s="193">
        <v>5</v>
      </c>
      <c r="I33" s="387">
        <v>6</v>
      </c>
    </row>
    <row r="34" spans="1:9" ht="15.75" x14ac:dyDescent="0.25">
      <c r="A34" s="1068" t="s">
        <v>107</v>
      </c>
      <c r="B34" s="1063"/>
      <c r="C34" s="1064"/>
      <c r="D34" s="370"/>
      <c r="E34" s="1077"/>
      <c r="F34" s="1078"/>
      <c r="G34" s="52">
        <f>SUM(G35+G36+G39+G42+G45+G48+G51)</f>
        <v>3048703.6</v>
      </c>
      <c r="H34" s="52">
        <f>SUM(H35+H36+H39+H42+H45+H48+H51)</f>
        <v>4048703.6</v>
      </c>
      <c r="I34" s="400">
        <f>SUM(I35+I36+I39+I42+I45+I48+I51)</f>
        <v>878131.5</v>
      </c>
    </row>
    <row r="35" spans="1:9" ht="42" customHeight="1" x14ac:dyDescent="0.25">
      <c r="A35" s="1068" t="s">
        <v>425</v>
      </c>
      <c r="B35" s="1063"/>
      <c r="C35" s="1064"/>
      <c r="D35" s="194" t="s">
        <v>426</v>
      </c>
      <c r="E35" s="1077"/>
      <c r="F35" s="1078"/>
      <c r="G35" s="371">
        <v>1698156</v>
      </c>
      <c r="H35" s="371">
        <v>2698156</v>
      </c>
      <c r="I35" s="401">
        <v>685000</v>
      </c>
    </row>
    <row r="36" spans="1:9" ht="52.5" customHeight="1" x14ac:dyDescent="0.25">
      <c r="A36" s="1068" t="s">
        <v>427</v>
      </c>
      <c r="B36" s="1063"/>
      <c r="C36" s="1064"/>
      <c r="D36" s="194" t="s">
        <v>428</v>
      </c>
      <c r="E36" s="1072"/>
      <c r="F36" s="1073"/>
      <c r="G36" s="372">
        <f>SUM(G37:G38)</f>
        <v>810547.6</v>
      </c>
      <c r="H36" s="372">
        <f>SUM(H37:H38)</f>
        <v>810547.6</v>
      </c>
      <c r="I36" s="402">
        <v>193131.5</v>
      </c>
    </row>
    <row r="37" spans="1:9" ht="32.25" customHeight="1" x14ac:dyDescent="0.25">
      <c r="A37" s="1051" t="s">
        <v>429</v>
      </c>
      <c r="B37" s="1052"/>
      <c r="C37" s="1052"/>
      <c r="D37" s="190"/>
      <c r="E37" s="1053">
        <v>22</v>
      </c>
      <c r="F37" s="1054"/>
      <c r="G37" s="373">
        <v>10000</v>
      </c>
      <c r="H37" s="373">
        <v>10000</v>
      </c>
      <c r="I37" s="403">
        <v>732.1</v>
      </c>
    </row>
    <row r="38" spans="1:9" ht="26.25" customHeight="1" x14ac:dyDescent="0.25">
      <c r="A38" s="1051" t="s">
        <v>165</v>
      </c>
      <c r="B38" s="1052"/>
      <c r="C38" s="1052"/>
      <c r="D38" s="190"/>
      <c r="E38" s="1072">
        <v>31</v>
      </c>
      <c r="F38" s="1074"/>
      <c r="G38" s="373">
        <v>800547.6</v>
      </c>
      <c r="H38" s="374">
        <v>800547.6</v>
      </c>
      <c r="I38" s="404">
        <v>192399.4</v>
      </c>
    </row>
    <row r="39" spans="1:9" ht="35.25" customHeight="1" x14ac:dyDescent="0.25">
      <c r="A39" s="1069" t="s">
        <v>430</v>
      </c>
      <c r="B39" s="1070" t="s">
        <v>431</v>
      </c>
      <c r="C39" s="1070" t="s">
        <v>431</v>
      </c>
      <c r="D39" s="194" t="s">
        <v>432</v>
      </c>
      <c r="E39" s="1053"/>
      <c r="F39" s="1071"/>
      <c r="G39" s="372">
        <v>90000</v>
      </c>
      <c r="H39" s="372">
        <v>20000</v>
      </c>
      <c r="I39" s="405">
        <v>0</v>
      </c>
    </row>
    <row r="40" spans="1:9" ht="15.75" x14ac:dyDescent="0.25">
      <c r="A40" s="1051" t="s">
        <v>429</v>
      </c>
      <c r="B40" s="1052"/>
      <c r="C40" s="1052"/>
      <c r="D40" s="194"/>
      <c r="E40" s="1053">
        <v>22</v>
      </c>
      <c r="F40" s="1054"/>
      <c r="G40" s="364">
        <v>10000</v>
      </c>
      <c r="H40" s="364">
        <v>20000</v>
      </c>
      <c r="I40" s="406">
        <v>0</v>
      </c>
    </row>
    <row r="41" spans="1:9" ht="15.75" x14ac:dyDescent="0.25">
      <c r="A41" s="1051" t="s">
        <v>165</v>
      </c>
      <c r="B41" s="1052"/>
      <c r="C41" s="1052"/>
      <c r="D41" s="194"/>
      <c r="E41" s="1053">
        <v>31</v>
      </c>
      <c r="F41" s="1054"/>
      <c r="G41" s="364">
        <v>80000</v>
      </c>
      <c r="H41" s="364">
        <v>0</v>
      </c>
      <c r="I41" s="406">
        <v>0</v>
      </c>
    </row>
    <row r="42" spans="1:9" ht="27.75" customHeight="1" x14ac:dyDescent="0.25">
      <c r="A42" s="1065" t="s">
        <v>433</v>
      </c>
      <c r="B42" s="1066"/>
      <c r="C42" s="1067"/>
      <c r="D42" s="194" t="s">
        <v>434</v>
      </c>
      <c r="E42" s="335"/>
      <c r="F42" s="375"/>
      <c r="G42" s="372">
        <f>SUM(G43:G44)</f>
        <v>260000</v>
      </c>
      <c r="H42" s="372">
        <f>SUM(H43:H44)</f>
        <v>260000</v>
      </c>
      <c r="I42" s="405">
        <f>SUM(I43:I44)</f>
        <v>0</v>
      </c>
    </row>
    <row r="43" spans="1:9" ht="27" customHeight="1" x14ac:dyDescent="0.25">
      <c r="A43" s="1051" t="s">
        <v>429</v>
      </c>
      <c r="B43" s="1052"/>
      <c r="C43" s="1052"/>
      <c r="D43" s="194"/>
      <c r="E43" s="1053">
        <v>22</v>
      </c>
      <c r="F43" s="1054"/>
      <c r="G43" s="364">
        <v>30000</v>
      </c>
      <c r="H43" s="364">
        <v>30000</v>
      </c>
      <c r="I43" s="406">
        <v>0</v>
      </c>
    </row>
    <row r="44" spans="1:9" ht="30" customHeight="1" x14ac:dyDescent="0.25">
      <c r="A44" s="1051" t="s">
        <v>165</v>
      </c>
      <c r="B44" s="1052"/>
      <c r="C44" s="1052"/>
      <c r="D44" s="194"/>
      <c r="E44" s="1053">
        <v>31</v>
      </c>
      <c r="F44" s="1054"/>
      <c r="G44" s="364">
        <v>230000</v>
      </c>
      <c r="H44" s="364">
        <v>230000</v>
      </c>
      <c r="I44" s="406">
        <v>0</v>
      </c>
    </row>
    <row r="45" spans="1:9" ht="21.75" customHeight="1" x14ac:dyDescent="0.25">
      <c r="A45" s="1065" t="s">
        <v>435</v>
      </c>
      <c r="B45" s="1066"/>
      <c r="C45" s="1067"/>
      <c r="D45" s="194" t="s">
        <v>436</v>
      </c>
      <c r="E45" s="335"/>
      <c r="F45" s="375"/>
      <c r="G45" s="372">
        <f>SUM(G46:G47)</f>
        <v>70000</v>
      </c>
      <c r="H45" s="372">
        <f>H46+H47</f>
        <v>70000</v>
      </c>
      <c r="I45" s="405">
        <v>0</v>
      </c>
    </row>
    <row r="46" spans="1:9" ht="30.75" customHeight="1" x14ac:dyDescent="0.25">
      <c r="A46" s="1051" t="s">
        <v>429</v>
      </c>
      <c r="B46" s="1052"/>
      <c r="C46" s="1052"/>
      <c r="D46" s="194"/>
      <c r="E46" s="1053">
        <v>22</v>
      </c>
      <c r="F46" s="1054"/>
      <c r="G46" s="364">
        <v>10000</v>
      </c>
      <c r="H46" s="364">
        <v>10000</v>
      </c>
      <c r="I46" s="406">
        <v>0</v>
      </c>
    </row>
    <row r="47" spans="1:9" ht="26.25" customHeight="1" x14ac:dyDescent="0.25">
      <c r="A47" s="1051" t="s">
        <v>165</v>
      </c>
      <c r="B47" s="1052"/>
      <c r="C47" s="1052"/>
      <c r="D47" s="194"/>
      <c r="E47" s="1053">
        <v>31</v>
      </c>
      <c r="F47" s="1054"/>
      <c r="G47" s="364">
        <v>60000</v>
      </c>
      <c r="H47" s="364">
        <v>60000</v>
      </c>
      <c r="I47" s="406">
        <v>0</v>
      </c>
    </row>
    <row r="48" spans="1:9" ht="31.5" customHeight="1" x14ac:dyDescent="0.25">
      <c r="A48" s="1068" t="s">
        <v>437</v>
      </c>
      <c r="B48" s="1063"/>
      <c r="C48" s="1064"/>
      <c r="D48" s="194" t="s">
        <v>438</v>
      </c>
      <c r="E48" s="335"/>
      <c r="F48" s="375"/>
      <c r="G48" s="372">
        <f>G49+G50</f>
        <v>100000</v>
      </c>
      <c r="H48" s="372">
        <f>H49+H50</f>
        <v>100000</v>
      </c>
      <c r="I48" s="405">
        <v>0</v>
      </c>
    </row>
    <row r="49" spans="1:14" ht="31.5" customHeight="1" x14ac:dyDescent="0.25">
      <c r="A49" s="1062" t="s">
        <v>429</v>
      </c>
      <c r="B49" s="1063"/>
      <c r="C49" s="1064"/>
      <c r="D49" s="194"/>
      <c r="E49" s="1053">
        <v>22</v>
      </c>
      <c r="F49" s="1054"/>
      <c r="G49" s="373">
        <v>10000</v>
      </c>
      <c r="H49" s="364">
        <v>10000</v>
      </c>
      <c r="I49" s="403">
        <v>0</v>
      </c>
    </row>
    <row r="50" spans="1:14" ht="24.75" customHeight="1" x14ac:dyDescent="0.25">
      <c r="A50" s="1051" t="s">
        <v>165</v>
      </c>
      <c r="B50" s="1052"/>
      <c r="C50" s="1052"/>
      <c r="D50" s="194"/>
      <c r="E50" s="1053">
        <v>31</v>
      </c>
      <c r="F50" s="1054"/>
      <c r="G50" s="364">
        <v>90000</v>
      </c>
      <c r="H50" s="364">
        <v>90000</v>
      </c>
      <c r="I50" s="406">
        <v>0</v>
      </c>
    </row>
    <row r="51" spans="1:14" ht="43.5" customHeight="1" x14ac:dyDescent="0.25">
      <c r="A51" s="1055" t="s">
        <v>439</v>
      </c>
      <c r="B51" s="1056"/>
      <c r="C51" s="1057"/>
      <c r="D51" s="194" t="s">
        <v>440</v>
      </c>
      <c r="E51" s="335"/>
      <c r="F51" s="375"/>
      <c r="G51" s="372">
        <f>SUM(G52:G53)</f>
        <v>20000</v>
      </c>
      <c r="H51" s="372">
        <f>H53+H52</f>
        <v>90000</v>
      </c>
      <c r="I51" s="407">
        <f>SUM(I52:I53)</f>
        <v>0</v>
      </c>
    </row>
    <row r="52" spans="1:14" ht="24" customHeight="1" x14ac:dyDescent="0.25">
      <c r="A52" s="1051" t="s">
        <v>429</v>
      </c>
      <c r="B52" s="1052"/>
      <c r="C52" s="1052"/>
      <c r="D52" s="194"/>
      <c r="E52" s="1053">
        <v>22</v>
      </c>
      <c r="F52" s="1054"/>
      <c r="G52" s="364">
        <v>20000</v>
      </c>
      <c r="H52" s="364">
        <v>10000</v>
      </c>
      <c r="I52" s="406">
        <v>0</v>
      </c>
    </row>
    <row r="53" spans="1:14" ht="22.5" customHeight="1" thickBot="1" x14ac:dyDescent="0.3">
      <c r="A53" s="1058" t="s">
        <v>165</v>
      </c>
      <c r="B53" s="1059"/>
      <c r="C53" s="1059"/>
      <c r="D53" s="488"/>
      <c r="E53" s="1060">
        <v>31</v>
      </c>
      <c r="F53" s="1061"/>
      <c r="G53" s="489">
        <v>0</v>
      </c>
      <c r="H53" s="489">
        <v>80000</v>
      </c>
      <c r="I53" s="490">
        <v>0</v>
      </c>
    </row>
    <row r="54" spans="1:14" ht="15.75" x14ac:dyDescent="0.25">
      <c r="A54" s="1045" t="s">
        <v>63</v>
      </c>
      <c r="B54" s="1046"/>
      <c r="C54" s="1046"/>
      <c r="D54" s="1046"/>
      <c r="E54" s="1046"/>
      <c r="F54" s="1046"/>
      <c r="G54" s="1046"/>
      <c r="H54" s="1046"/>
      <c r="I54" s="1047"/>
    </row>
    <row r="55" spans="1:14" ht="72" customHeight="1" thickBot="1" x14ac:dyDescent="0.3">
      <c r="A55" s="1048" t="s">
        <v>441</v>
      </c>
      <c r="B55" s="1049"/>
      <c r="C55" s="1049"/>
      <c r="D55" s="1049"/>
      <c r="E55" s="1049"/>
      <c r="F55" s="1049"/>
      <c r="G55" s="1049"/>
      <c r="H55" s="1049"/>
      <c r="I55" s="1050"/>
    </row>
    <row r="56" spans="1:14" ht="15.75" x14ac:dyDescent="0.25">
      <c r="A56" s="376" t="s">
        <v>13</v>
      </c>
      <c r="B56" s="376"/>
      <c r="C56" s="376"/>
      <c r="D56" s="376"/>
      <c r="E56" s="377"/>
      <c r="F56" s="377"/>
      <c r="G56" s="377"/>
      <c r="H56" s="377"/>
      <c r="I56" s="377"/>
    </row>
    <row r="57" spans="1:14" ht="15.75" x14ac:dyDescent="0.25">
      <c r="A57" s="378" t="s">
        <v>14</v>
      </c>
      <c r="B57" s="378"/>
      <c r="C57" s="378"/>
      <c r="D57" s="378"/>
      <c r="E57" s="379"/>
      <c r="F57" s="379"/>
      <c r="G57" s="379"/>
      <c r="H57" s="380"/>
      <c r="I57" s="705" t="s">
        <v>443</v>
      </c>
      <c r="J57" s="706"/>
      <c r="K57" s="706"/>
      <c r="L57" s="706"/>
      <c r="M57" s="706"/>
      <c r="N57" s="706"/>
    </row>
    <row r="58" spans="1:14" ht="15.75" x14ac:dyDescent="0.25">
      <c r="A58" s="381"/>
      <c r="B58" s="381"/>
      <c r="C58" s="381"/>
      <c r="D58" s="381"/>
      <c r="E58" s="704" t="s">
        <v>29</v>
      </c>
      <c r="F58" s="704"/>
      <c r="G58" s="704"/>
      <c r="H58" s="382"/>
      <c r="I58" s="702" t="s">
        <v>446</v>
      </c>
      <c r="J58" s="703"/>
      <c r="K58" s="703"/>
      <c r="L58" s="703"/>
      <c r="M58" s="703"/>
      <c r="N58" s="703"/>
    </row>
    <row r="59" spans="1:14" ht="15.75" x14ac:dyDescent="0.25">
      <c r="A59" s="378" t="s">
        <v>15</v>
      </c>
      <c r="B59" s="378"/>
      <c r="C59" s="378"/>
      <c r="D59" s="378"/>
      <c r="E59" s="379"/>
      <c r="F59" s="379"/>
      <c r="G59" s="379"/>
      <c r="H59" s="50"/>
      <c r="I59" s="707" t="s">
        <v>445</v>
      </c>
      <c r="J59" s="706"/>
      <c r="K59" s="706"/>
      <c r="L59" s="706"/>
      <c r="M59" s="706"/>
      <c r="N59" s="706"/>
    </row>
    <row r="60" spans="1:14" ht="15.75" x14ac:dyDescent="0.25">
      <c r="A60" s="50"/>
      <c r="B60" s="50"/>
      <c r="C60" s="50"/>
      <c r="D60" s="50"/>
      <c r="E60" s="704" t="s">
        <v>29</v>
      </c>
      <c r="F60" s="704"/>
      <c r="G60" s="704"/>
      <c r="H60" s="382"/>
      <c r="I60" s="702" t="s">
        <v>444</v>
      </c>
      <c r="J60" s="703"/>
      <c r="K60" s="703"/>
      <c r="L60" s="703"/>
      <c r="M60" s="703"/>
      <c r="N60" s="703"/>
    </row>
    <row r="61" spans="1:14" ht="15.75" x14ac:dyDescent="0.25">
      <c r="A61" s="50" t="s">
        <v>16</v>
      </c>
      <c r="B61" s="50"/>
      <c r="C61" s="50"/>
      <c r="D61" s="50"/>
      <c r="E61" s="379"/>
      <c r="F61" s="379"/>
      <c r="G61" s="379"/>
      <c r="H61" s="50"/>
      <c r="I61" s="707" t="s">
        <v>447</v>
      </c>
      <c r="J61" s="706"/>
      <c r="K61" s="706"/>
      <c r="L61" s="706"/>
      <c r="M61" s="706"/>
      <c r="N61" s="706"/>
    </row>
    <row r="62" spans="1:14" ht="38.25" customHeight="1" x14ac:dyDescent="0.25">
      <c r="A62" s="50"/>
      <c r="B62" s="50"/>
      <c r="C62" s="50"/>
      <c r="D62" s="50"/>
      <c r="E62" s="704" t="s">
        <v>29</v>
      </c>
      <c r="F62" s="704"/>
      <c r="G62" s="704"/>
      <c r="H62" s="382"/>
      <c r="I62" s="702" t="s">
        <v>444</v>
      </c>
      <c r="J62" s="703"/>
      <c r="K62" s="703"/>
      <c r="L62" s="703"/>
      <c r="M62" s="703"/>
      <c r="N62" s="703"/>
    </row>
    <row r="63" spans="1:14" ht="15.75" x14ac:dyDescent="0.25">
      <c r="A63" s="383" t="s">
        <v>17</v>
      </c>
      <c r="B63" s="51" t="s">
        <v>27</v>
      </c>
      <c r="C63" s="50"/>
      <c r="D63" s="50"/>
      <c r="E63" s="50"/>
      <c r="F63" s="50"/>
      <c r="G63" s="50"/>
      <c r="H63" s="50"/>
      <c r="I63" s="50"/>
    </row>
    <row r="64" spans="1:14" ht="15.75" x14ac:dyDescent="0.25">
      <c r="A64" s="50" t="s">
        <v>18</v>
      </c>
      <c r="B64" s="50"/>
      <c r="C64" s="50"/>
      <c r="D64" s="50"/>
      <c r="E64" s="50"/>
      <c r="F64" s="50"/>
      <c r="G64" s="50"/>
      <c r="H64" s="50"/>
      <c r="I64" s="50"/>
    </row>
  </sheetData>
  <mergeCells count="98">
    <mergeCell ref="A7:C7"/>
    <mergeCell ref="D7:H7"/>
    <mergeCell ref="A3:I3"/>
    <mergeCell ref="A4:I4"/>
    <mergeCell ref="A5:I5"/>
    <mergeCell ref="A6:C6"/>
    <mergeCell ref="D6:H6"/>
    <mergeCell ref="A15:B15"/>
    <mergeCell ref="C15:I15"/>
    <mergeCell ref="A8:C8"/>
    <mergeCell ref="D8:H8"/>
    <mergeCell ref="A9:C9"/>
    <mergeCell ref="D9:H9"/>
    <mergeCell ref="A10:C10"/>
    <mergeCell ref="D10:H10"/>
    <mergeCell ref="A12:I12"/>
    <mergeCell ref="A13:B13"/>
    <mergeCell ref="C13:I13"/>
    <mergeCell ref="A14:B14"/>
    <mergeCell ref="C14:I14"/>
    <mergeCell ref="A16:H16"/>
    <mergeCell ref="A17:I17"/>
    <mergeCell ref="A18:A19"/>
    <mergeCell ref="C18:D19"/>
    <mergeCell ref="E18:E19"/>
    <mergeCell ref="F18:F19"/>
    <mergeCell ref="G18:G19"/>
    <mergeCell ref="H18:I18"/>
    <mergeCell ref="C20:D20"/>
    <mergeCell ref="A21:A23"/>
    <mergeCell ref="C21:D21"/>
    <mergeCell ref="I21:I23"/>
    <mergeCell ref="C22:D22"/>
    <mergeCell ref="C23:D23"/>
    <mergeCell ref="A24:A27"/>
    <mergeCell ref="C24:D24"/>
    <mergeCell ref="I24:I25"/>
    <mergeCell ref="C25:D25"/>
    <mergeCell ref="C26:D26"/>
    <mergeCell ref="I26:I27"/>
    <mergeCell ref="C27:D27"/>
    <mergeCell ref="C28:D28"/>
    <mergeCell ref="A30:I30"/>
    <mergeCell ref="A31:C32"/>
    <mergeCell ref="D31:F31"/>
    <mergeCell ref="G31:G32"/>
    <mergeCell ref="H31:H32"/>
    <mergeCell ref="I31:I32"/>
    <mergeCell ref="E32:F32"/>
    <mergeCell ref="A33:C33"/>
    <mergeCell ref="E33:F33"/>
    <mergeCell ref="A34:C34"/>
    <mergeCell ref="E34:F34"/>
    <mergeCell ref="A35:C35"/>
    <mergeCell ref="E35:F35"/>
    <mergeCell ref="A36:C36"/>
    <mergeCell ref="E36:F36"/>
    <mergeCell ref="A37:C37"/>
    <mergeCell ref="E37:F37"/>
    <mergeCell ref="A38:C38"/>
    <mergeCell ref="E38:F38"/>
    <mergeCell ref="A39:C39"/>
    <mergeCell ref="E39:F39"/>
    <mergeCell ref="A40:C40"/>
    <mergeCell ref="E40:F40"/>
    <mergeCell ref="A41:C41"/>
    <mergeCell ref="E41:F41"/>
    <mergeCell ref="A53:C53"/>
    <mergeCell ref="E53:F53"/>
    <mergeCell ref="A49:C49"/>
    <mergeCell ref="E49:F49"/>
    <mergeCell ref="A42:C42"/>
    <mergeCell ref="A43:C43"/>
    <mergeCell ref="E43:F43"/>
    <mergeCell ref="A44:C44"/>
    <mergeCell ref="E44:F44"/>
    <mergeCell ref="A45:C45"/>
    <mergeCell ref="A46:C46"/>
    <mergeCell ref="E46:F46"/>
    <mergeCell ref="A47:C47"/>
    <mergeCell ref="E47:F47"/>
    <mergeCell ref="A48:C48"/>
    <mergeCell ref="A50:C50"/>
    <mergeCell ref="E50:F50"/>
    <mergeCell ref="A51:C51"/>
    <mergeCell ref="A52:C52"/>
    <mergeCell ref="E52:F52"/>
    <mergeCell ref="I61:N61"/>
    <mergeCell ref="I62:N62"/>
    <mergeCell ref="I57:N57"/>
    <mergeCell ref="A54:I54"/>
    <mergeCell ref="A55:I55"/>
    <mergeCell ref="E58:G58"/>
    <mergeCell ref="E60:G60"/>
    <mergeCell ref="I58:N58"/>
    <mergeCell ref="I59:N59"/>
    <mergeCell ref="I60:N60"/>
    <mergeCell ref="E62:G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BD80-AD41-4649-B656-7B77563675FF}">
  <sheetPr>
    <tabColor rgb="FF00B050"/>
  </sheetPr>
  <dimension ref="A1:O54"/>
  <sheetViews>
    <sheetView topLeftCell="A8" workbookViewId="0">
      <selection activeCell="C23" sqref="C23:D23"/>
    </sheetView>
  </sheetViews>
  <sheetFormatPr defaultRowHeight="15" x14ac:dyDescent="0.25"/>
  <cols>
    <col min="4" max="4" width="26.140625" customWidth="1"/>
    <col min="6" max="6" width="25.140625" customWidth="1"/>
    <col min="7" max="7" width="12.42578125" customWidth="1"/>
    <col min="8" max="8" width="18.7109375" customWidth="1"/>
    <col min="9" max="9" width="53.7109375" customWidth="1"/>
  </cols>
  <sheetData>
    <row r="1" spans="1:15" hidden="1" x14ac:dyDescent="0.25"/>
    <row r="2" spans="1:15" ht="15.75" x14ac:dyDescent="0.25">
      <c r="A2" s="49"/>
      <c r="B2" s="49"/>
      <c r="C2" s="49"/>
      <c r="D2" s="49"/>
      <c r="E2" s="49"/>
      <c r="F2" s="49"/>
      <c r="G2" s="49"/>
      <c r="H2" s="49"/>
      <c r="I2" s="462" t="s">
        <v>37</v>
      </c>
      <c r="J2" s="49"/>
      <c r="K2" s="49"/>
      <c r="L2" s="49"/>
      <c r="M2" s="49"/>
      <c r="N2" s="49"/>
      <c r="O2" s="49"/>
    </row>
    <row r="3" spans="1:15" ht="16.5" thickBot="1" x14ac:dyDescent="0.3">
      <c r="A3" s="1168" t="s">
        <v>38</v>
      </c>
      <c r="B3" s="1168"/>
      <c r="C3" s="1168"/>
      <c r="D3" s="1168"/>
      <c r="E3" s="1168"/>
      <c r="F3" s="1168"/>
      <c r="G3" s="1168"/>
      <c r="H3" s="1168"/>
      <c r="I3" s="1168"/>
      <c r="J3" s="49"/>
      <c r="K3" s="49"/>
      <c r="L3" s="49"/>
      <c r="M3" s="49"/>
      <c r="N3" s="49"/>
      <c r="O3" s="49"/>
    </row>
    <row r="4" spans="1:15" ht="15.75" x14ac:dyDescent="0.25">
      <c r="A4" s="1128" t="s">
        <v>236</v>
      </c>
      <c r="B4" s="1129"/>
      <c r="C4" s="1129"/>
      <c r="D4" s="1129"/>
      <c r="E4" s="1129"/>
      <c r="F4" s="1129"/>
      <c r="G4" s="1129"/>
      <c r="H4" s="1129"/>
      <c r="I4" s="1130"/>
      <c r="J4" s="49"/>
      <c r="K4" s="49"/>
      <c r="L4" s="49"/>
      <c r="M4" s="49"/>
      <c r="N4" s="49"/>
      <c r="O4" s="49"/>
    </row>
    <row r="5" spans="1:15" ht="15.75" x14ac:dyDescent="0.25">
      <c r="A5" s="1131" t="s">
        <v>457</v>
      </c>
      <c r="B5" s="1132"/>
      <c r="C5" s="1132"/>
      <c r="D5" s="1132"/>
      <c r="E5" s="1132"/>
      <c r="F5" s="1132"/>
      <c r="G5" s="1132"/>
      <c r="H5" s="1132"/>
      <c r="I5" s="1133"/>
      <c r="J5" s="49"/>
      <c r="K5" s="49"/>
      <c r="L5" s="49"/>
      <c r="M5" s="49"/>
      <c r="N5" s="49"/>
      <c r="O5" s="49"/>
    </row>
    <row r="6" spans="1:15" ht="15.75" x14ac:dyDescent="0.25">
      <c r="A6" s="1134" t="s">
        <v>0</v>
      </c>
      <c r="B6" s="1135"/>
      <c r="C6" s="1135"/>
      <c r="D6" s="1169" t="s">
        <v>40</v>
      </c>
      <c r="E6" s="1169"/>
      <c r="F6" s="1169"/>
      <c r="G6" s="1169"/>
      <c r="H6" s="1169"/>
      <c r="I6" s="384" t="s">
        <v>46</v>
      </c>
      <c r="J6" s="49"/>
      <c r="K6" s="49"/>
      <c r="L6" s="49"/>
      <c r="M6" s="49"/>
      <c r="N6" s="49"/>
      <c r="O6" s="49"/>
    </row>
    <row r="7" spans="1:15" ht="15.75" x14ac:dyDescent="0.25">
      <c r="A7" s="1051" t="s">
        <v>1</v>
      </c>
      <c r="B7" s="1052"/>
      <c r="C7" s="1052"/>
      <c r="D7" s="1170" t="s">
        <v>458</v>
      </c>
      <c r="E7" s="1170"/>
      <c r="F7" s="1170"/>
      <c r="G7" s="1170"/>
      <c r="H7" s="1170"/>
      <c r="I7" s="385" t="s">
        <v>459</v>
      </c>
      <c r="J7" s="49"/>
      <c r="K7" s="49"/>
      <c r="L7" s="49"/>
      <c r="M7" s="49"/>
      <c r="N7" s="49"/>
      <c r="O7" s="49"/>
    </row>
    <row r="8" spans="1:15" ht="15.75" x14ac:dyDescent="0.25">
      <c r="A8" s="1051"/>
      <c r="B8" s="1052"/>
      <c r="C8" s="1052"/>
      <c r="D8" s="1170" t="s">
        <v>460</v>
      </c>
      <c r="E8" s="1170"/>
      <c r="F8" s="1170"/>
      <c r="G8" s="1170"/>
      <c r="H8" s="1170"/>
      <c r="I8" s="385" t="s">
        <v>461</v>
      </c>
      <c r="J8" s="49"/>
      <c r="K8" s="49"/>
      <c r="L8" s="49"/>
      <c r="M8" s="49"/>
      <c r="N8" s="49"/>
      <c r="O8" s="49"/>
    </row>
    <row r="9" spans="1:15" ht="15.75" x14ac:dyDescent="0.25">
      <c r="A9" s="1051" t="s">
        <v>2</v>
      </c>
      <c r="B9" s="1052"/>
      <c r="C9" s="1052"/>
      <c r="D9" s="1052" t="s">
        <v>462</v>
      </c>
      <c r="E9" s="1052"/>
      <c r="F9" s="1052"/>
      <c r="G9" s="1052"/>
      <c r="H9" s="1052"/>
      <c r="I9" s="1171" t="s">
        <v>463</v>
      </c>
      <c r="J9" s="49"/>
      <c r="K9" s="49"/>
      <c r="L9" s="49"/>
      <c r="M9" s="49"/>
      <c r="N9" s="49"/>
      <c r="O9" s="49"/>
    </row>
    <row r="10" spans="1:15" ht="15.75" x14ac:dyDescent="0.25">
      <c r="A10" s="1051"/>
      <c r="B10" s="1052"/>
      <c r="C10" s="1052"/>
      <c r="D10" s="1052"/>
      <c r="E10" s="1052"/>
      <c r="F10" s="1052"/>
      <c r="G10" s="1052"/>
      <c r="H10" s="1052"/>
      <c r="I10" s="1171"/>
      <c r="J10" s="49"/>
      <c r="K10" s="49"/>
      <c r="L10" s="49"/>
      <c r="M10" s="49"/>
      <c r="N10" s="49"/>
      <c r="O10" s="49"/>
    </row>
    <row r="11" spans="1:15" ht="15.75" x14ac:dyDescent="0.25">
      <c r="A11" s="1116" t="s">
        <v>3</v>
      </c>
      <c r="B11" s="1096"/>
      <c r="C11" s="1096"/>
      <c r="D11" s="1170" t="s">
        <v>464</v>
      </c>
      <c r="E11" s="1170"/>
      <c r="F11" s="1170"/>
      <c r="G11" s="1170"/>
      <c r="H11" s="1170"/>
      <c r="I11" s="385" t="s">
        <v>112</v>
      </c>
      <c r="J11" s="49"/>
      <c r="K11" s="49"/>
      <c r="L11" s="49"/>
      <c r="M11" s="49"/>
      <c r="N11" s="49"/>
      <c r="O11" s="49"/>
    </row>
    <row r="12" spans="1:15" ht="16.5" thickBot="1" x14ac:dyDescent="0.3">
      <c r="A12" s="1117" t="s">
        <v>4</v>
      </c>
      <c r="B12" s="1079"/>
      <c r="C12" s="1079"/>
      <c r="D12" s="1167" t="s">
        <v>465</v>
      </c>
      <c r="E12" s="1167"/>
      <c r="F12" s="1167"/>
      <c r="G12" s="1167"/>
      <c r="H12" s="1167"/>
      <c r="I12" s="386" t="s">
        <v>73</v>
      </c>
      <c r="J12" s="49"/>
      <c r="K12" s="49"/>
      <c r="L12" s="49"/>
      <c r="M12" s="49"/>
      <c r="N12" s="49"/>
      <c r="O12" s="49"/>
    </row>
    <row r="13" spans="1:15" ht="16.5" thickBot="1" x14ac:dyDescent="0.3">
      <c r="A13" s="1161"/>
      <c r="B13" s="1162"/>
      <c r="C13" s="1162"/>
      <c r="D13" s="1162"/>
      <c r="E13" s="1162"/>
      <c r="F13" s="1162"/>
      <c r="G13" s="1162"/>
      <c r="H13" s="1162"/>
      <c r="I13" s="1163"/>
      <c r="J13" s="49"/>
      <c r="K13" s="49"/>
      <c r="L13" s="49"/>
      <c r="M13" s="49"/>
      <c r="N13" s="49"/>
      <c r="O13" s="49"/>
    </row>
    <row r="14" spans="1:15" ht="22.5" customHeight="1" x14ac:dyDescent="0.25">
      <c r="A14" s="1106" t="s">
        <v>48</v>
      </c>
      <c r="B14" s="1107"/>
      <c r="C14" s="1107"/>
      <c r="D14" s="1107"/>
      <c r="E14" s="1107"/>
      <c r="F14" s="1107"/>
      <c r="G14" s="1107"/>
      <c r="H14" s="1107"/>
      <c r="I14" s="1108"/>
      <c r="J14" s="63"/>
      <c r="K14" s="63"/>
      <c r="L14" s="63"/>
      <c r="M14" s="63"/>
      <c r="N14" s="63"/>
      <c r="O14" s="63"/>
    </row>
    <row r="15" spans="1:15" ht="15.75" x14ac:dyDescent="0.25">
      <c r="A15" s="1118" t="s">
        <v>5</v>
      </c>
      <c r="B15" s="1119"/>
      <c r="C15" s="827" t="s">
        <v>466</v>
      </c>
      <c r="D15" s="827"/>
      <c r="E15" s="827"/>
      <c r="F15" s="827"/>
      <c r="G15" s="827"/>
      <c r="H15" s="827"/>
      <c r="I15" s="828"/>
      <c r="J15" s="63"/>
      <c r="K15" s="63"/>
      <c r="L15" s="63"/>
      <c r="M15" s="63"/>
      <c r="N15" s="63"/>
      <c r="O15" s="63"/>
    </row>
    <row r="16" spans="1:15" ht="15.75" x14ac:dyDescent="0.25">
      <c r="A16" s="1120" t="s">
        <v>6</v>
      </c>
      <c r="B16" s="1121"/>
      <c r="C16" s="1164" t="s">
        <v>480</v>
      </c>
      <c r="D16" s="1165"/>
      <c r="E16" s="1165"/>
      <c r="F16" s="1165"/>
      <c r="G16" s="1165"/>
      <c r="H16" s="1165"/>
      <c r="I16" s="1166"/>
      <c r="J16" s="63"/>
      <c r="K16" s="63"/>
      <c r="L16" s="63"/>
      <c r="M16" s="63"/>
      <c r="N16" s="63"/>
      <c r="O16" s="63"/>
    </row>
    <row r="17" spans="1:15" ht="50.25" customHeight="1" thickBot="1" x14ac:dyDescent="0.3">
      <c r="A17" s="1114" t="s">
        <v>7</v>
      </c>
      <c r="B17" s="1115"/>
      <c r="C17" s="770" t="str">
        <f>'[1]6403'!$D$70</f>
        <v>Subprogramul presupune activități de dezvoltare a infrastructurii transportului naval. Resursele financiare vor fi utilizate pentru asigurarea funcționalității porturilor de mărfuri și pasageri, precum și implementarea prevederilor convențiilor internaționale din domeniu la bordul navelor sub pavilionul Republicii Moldova. Activitățile prevăzute de subprogram sunt implementate de către  Agenția Navală și administrația Î.S. „Bacul Molovata”.</v>
      </c>
      <c r="D17" s="771"/>
      <c r="E17" s="771"/>
      <c r="F17" s="771"/>
      <c r="G17" s="771"/>
      <c r="H17" s="771"/>
      <c r="I17" s="911"/>
      <c r="J17" s="49"/>
      <c r="K17" s="49"/>
      <c r="L17" s="49"/>
      <c r="M17" s="49"/>
      <c r="N17" s="49"/>
      <c r="O17" s="49"/>
    </row>
    <row r="18" spans="1:15" ht="39" customHeight="1" x14ac:dyDescent="0.25">
      <c r="A18" s="1106" t="s">
        <v>49</v>
      </c>
      <c r="B18" s="1107"/>
      <c r="C18" s="1107"/>
      <c r="D18" s="1107"/>
      <c r="E18" s="1107"/>
      <c r="F18" s="1107"/>
      <c r="G18" s="1107"/>
      <c r="H18" s="1107"/>
      <c r="I18" s="1108"/>
      <c r="J18" s="49"/>
      <c r="K18" s="49"/>
      <c r="L18" s="49"/>
      <c r="M18" s="49"/>
      <c r="N18" s="49"/>
      <c r="O18" s="49"/>
    </row>
    <row r="19" spans="1:15" ht="15.75" x14ac:dyDescent="0.25">
      <c r="A19" s="1109" t="s">
        <v>56</v>
      </c>
      <c r="B19" s="191" t="s">
        <v>57</v>
      </c>
      <c r="C19" s="1076" t="s">
        <v>58</v>
      </c>
      <c r="D19" s="1076"/>
      <c r="E19" s="1076" t="s">
        <v>59</v>
      </c>
      <c r="F19" s="1089" t="s">
        <v>33</v>
      </c>
      <c r="G19" s="1089" t="s">
        <v>36</v>
      </c>
      <c r="H19" s="1076" t="s">
        <v>42</v>
      </c>
      <c r="I19" s="1113"/>
      <c r="J19" s="49"/>
      <c r="K19" s="49"/>
      <c r="L19" s="49"/>
      <c r="M19" s="49"/>
      <c r="N19" s="49"/>
      <c r="O19" s="49"/>
    </row>
    <row r="20" spans="1:15" ht="15.75" x14ac:dyDescent="0.25">
      <c r="A20" s="1110"/>
      <c r="B20" s="192"/>
      <c r="C20" s="1076"/>
      <c r="D20" s="1076"/>
      <c r="E20" s="1076"/>
      <c r="F20" s="1112"/>
      <c r="G20" s="1112"/>
      <c r="H20" s="193" t="s">
        <v>43</v>
      </c>
      <c r="I20" s="388" t="s">
        <v>44</v>
      </c>
      <c r="J20" s="49"/>
      <c r="K20" s="49"/>
      <c r="L20" s="49"/>
      <c r="M20" s="49"/>
      <c r="N20" s="49"/>
      <c r="O20" s="49"/>
    </row>
    <row r="21" spans="1:15" ht="15.75" x14ac:dyDescent="0.25">
      <c r="A21" s="389">
        <v>1</v>
      </c>
      <c r="B21" s="193">
        <v>2</v>
      </c>
      <c r="C21" s="1077">
        <v>3</v>
      </c>
      <c r="D21" s="1078"/>
      <c r="E21" s="193">
        <v>4</v>
      </c>
      <c r="F21" s="193">
        <v>5</v>
      </c>
      <c r="G21" s="193">
        <v>6</v>
      </c>
      <c r="H21" s="193" t="s">
        <v>35</v>
      </c>
      <c r="I21" s="494"/>
      <c r="J21" s="49"/>
      <c r="K21" s="49"/>
      <c r="L21" s="49"/>
      <c r="M21" s="49"/>
      <c r="N21" s="49"/>
      <c r="O21" s="49"/>
    </row>
    <row r="22" spans="1:15" ht="42" customHeight="1" x14ac:dyDescent="0.25">
      <c r="A22" s="392" t="s">
        <v>9</v>
      </c>
      <c r="B22" s="188" t="s">
        <v>20</v>
      </c>
      <c r="C22" s="1158" t="str">
        <f>'[2]6403'!$C$75</f>
        <v>Mașini auto transportate pe cale fluvială (Î.S. „Bacul Molovata”)</v>
      </c>
      <c r="D22" s="1159"/>
      <c r="E22" s="188" t="s">
        <v>467</v>
      </c>
      <c r="F22" s="367">
        <v>35</v>
      </c>
      <c r="G22" s="454">
        <v>23.9</v>
      </c>
      <c r="H22" s="188">
        <f t="shared" ref="H22:H29" si="0">G22-F22</f>
        <v>-11.100000000000001</v>
      </c>
      <c r="I22" s="495" t="s">
        <v>418</v>
      </c>
      <c r="J22" s="49"/>
      <c r="K22" s="49"/>
      <c r="L22" s="49"/>
      <c r="M22" s="49"/>
      <c r="N22" s="49"/>
      <c r="O22" s="49"/>
    </row>
    <row r="23" spans="1:15" ht="55.5" customHeight="1" x14ac:dyDescent="0.25">
      <c r="A23" s="1101" t="s">
        <v>10</v>
      </c>
      <c r="B23" s="366" t="s">
        <v>24</v>
      </c>
      <c r="C23" s="1158" t="s">
        <v>468</v>
      </c>
      <c r="D23" s="1159"/>
      <c r="E23" s="188" t="s">
        <v>519</v>
      </c>
      <c r="F23" s="367">
        <v>120</v>
      </c>
      <c r="G23" s="367">
        <v>70</v>
      </c>
      <c r="H23" s="188">
        <f>G23-F23</f>
        <v>-50</v>
      </c>
      <c r="I23" s="495" t="s">
        <v>418</v>
      </c>
      <c r="J23" s="49"/>
      <c r="K23" s="49"/>
      <c r="L23" s="49"/>
      <c r="M23" s="49"/>
      <c r="N23" s="49"/>
      <c r="O23" s="49"/>
    </row>
    <row r="24" spans="1:15" ht="51.75" customHeight="1" x14ac:dyDescent="0.25">
      <c r="A24" s="1101"/>
      <c r="B24" s="366" t="s">
        <v>25</v>
      </c>
      <c r="C24" s="1099" t="str">
        <f>'[2]6403'!$C$77</f>
        <v>Pasageri transportați prin intermediul  împingătorului fluvial (Î.S. „Bacul Molovata”)</v>
      </c>
      <c r="D24" s="1100"/>
      <c r="E24" s="188" t="s">
        <v>469</v>
      </c>
      <c r="F24" s="367">
        <v>110</v>
      </c>
      <c r="G24" s="364">
        <v>62</v>
      </c>
      <c r="H24" s="364">
        <f>G24-F24</f>
        <v>-48</v>
      </c>
      <c r="I24" s="495" t="str">
        <f>$I$22</f>
        <v>În perioada de raportare, nivelul de performanță corespunde cu indicatorul de rezultat prestabilit.</v>
      </c>
      <c r="J24" s="49"/>
      <c r="K24" s="49"/>
      <c r="L24" s="49"/>
      <c r="M24" s="49"/>
      <c r="N24" s="49"/>
      <c r="O24" s="49"/>
    </row>
    <row r="25" spans="1:15" ht="46.5" customHeight="1" x14ac:dyDescent="0.25">
      <c r="A25" s="1101"/>
      <c r="B25" s="366" t="s">
        <v>109</v>
      </c>
      <c r="C25" s="1158" t="str">
        <f>'[2]6403'!$C$78</f>
        <v>Nave intrare/ieșite în/din port</v>
      </c>
      <c r="D25" s="1160"/>
      <c r="E25" s="188" t="s">
        <v>163</v>
      </c>
      <c r="F25" s="367">
        <v>1600</v>
      </c>
      <c r="G25" s="57">
        <v>1175</v>
      </c>
      <c r="H25" s="188">
        <f t="shared" si="0"/>
        <v>-425</v>
      </c>
      <c r="I25" s="494" t="str">
        <f>$I$23</f>
        <v>În perioada de raportare, nivelul de performanță corespunde cu indicatorul de rezultat prestabilit.</v>
      </c>
      <c r="J25" s="49"/>
      <c r="K25" s="49"/>
      <c r="L25" s="49"/>
      <c r="M25" s="49"/>
      <c r="N25" s="49"/>
      <c r="O25" s="49"/>
    </row>
    <row r="26" spans="1:15" ht="44.25" customHeight="1" x14ac:dyDescent="0.25">
      <c r="A26" s="1101"/>
      <c r="B26" s="366" t="s">
        <v>108</v>
      </c>
      <c r="C26" s="1158" t="str">
        <f>'[2]6403'!$C$79</f>
        <v>Expertize tehnice efectuate</v>
      </c>
      <c r="D26" s="1159"/>
      <c r="E26" s="188" t="s">
        <v>163</v>
      </c>
      <c r="F26" s="367">
        <v>1012</v>
      </c>
      <c r="G26" s="57">
        <v>828</v>
      </c>
      <c r="H26" s="188">
        <f t="shared" si="0"/>
        <v>-184</v>
      </c>
      <c r="I26" s="494" t="str">
        <f>$I$24</f>
        <v>În perioada de raportare, nivelul de performanță corespunde cu indicatorul de rezultat prestabilit.</v>
      </c>
      <c r="J26" s="49"/>
      <c r="K26" s="49"/>
      <c r="L26" s="49"/>
      <c r="M26" s="49"/>
      <c r="N26" s="49"/>
      <c r="O26" s="49"/>
    </row>
    <row r="27" spans="1:15" ht="22.5" customHeight="1" x14ac:dyDescent="0.25">
      <c r="A27" s="1101"/>
      <c r="B27" s="366" t="s">
        <v>110</v>
      </c>
      <c r="C27" s="1099" t="s">
        <v>470</v>
      </c>
      <c r="D27" s="1100"/>
      <c r="E27" s="455" t="s">
        <v>163</v>
      </c>
      <c r="F27" s="456">
        <v>40</v>
      </c>
      <c r="G27" s="457">
        <v>68</v>
      </c>
      <c r="H27" s="455">
        <v>23</v>
      </c>
      <c r="I27" s="496" t="s">
        <v>471</v>
      </c>
      <c r="J27" s="49"/>
      <c r="K27" s="49"/>
      <c r="L27" s="49"/>
      <c r="M27" s="49"/>
      <c r="N27" s="49"/>
      <c r="O27" s="49"/>
    </row>
    <row r="28" spans="1:15" ht="39" customHeight="1" x14ac:dyDescent="0.25">
      <c r="A28" s="1101"/>
      <c r="B28" s="366" t="s">
        <v>231</v>
      </c>
      <c r="C28" s="1158" t="s">
        <v>472</v>
      </c>
      <c r="D28" s="1159"/>
      <c r="E28" s="188" t="s">
        <v>163</v>
      </c>
      <c r="F28" s="367">
        <v>1750</v>
      </c>
      <c r="G28" s="57">
        <v>1248</v>
      </c>
      <c r="H28" s="57">
        <f>G28-F28</f>
        <v>-502</v>
      </c>
      <c r="I28" s="494" t="str">
        <f>$I$25</f>
        <v>În perioada de raportare, nivelul de performanță corespunde cu indicatorul de rezultat prestabilit.</v>
      </c>
      <c r="J28" s="49"/>
      <c r="K28" s="49"/>
      <c r="L28" s="49"/>
      <c r="M28" s="49"/>
      <c r="N28" s="49"/>
      <c r="O28" s="49"/>
    </row>
    <row r="29" spans="1:15" ht="56.25" customHeight="1" thickBot="1" x14ac:dyDescent="0.3">
      <c r="A29" s="393" t="s">
        <v>11</v>
      </c>
      <c r="B29" s="394" t="s">
        <v>114</v>
      </c>
      <c r="C29" s="1153" t="s">
        <v>473</v>
      </c>
      <c r="D29" s="1153"/>
      <c r="E29" s="475" t="s">
        <v>105</v>
      </c>
      <c r="F29" s="497">
        <v>2380</v>
      </c>
      <c r="G29" s="430">
        <v>2010</v>
      </c>
      <c r="H29" s="475">
        <f t="shared" si="0"/>
        <v>-370</v>
      </c>
      <c r="I29" s="498" t="s">
        <v>418</v>
      </c>
      <c r="J29" s="49"/>
      <c r="K29" s="49"/>
      <c r="L29" s="49"/>
      <c r="M29" s="49"/>
      <c r="N29" s="49"/>
      <c r="O29" s="49"/>
    </row>
    <row r="30" spans="1:15" ht="16.5" thickBot="1" x14ac:dyDescent="0.3">
      <c r="A30" s="189"/>
      <c r="B30" s="458"/>
      <c r="C30" s="55"/>
      <c r="D30" s="55"/>
      <c r="E30" s="55"/>
      <c r="F30" s="55"/>
      <c r="G30" s="55"/>
      <c r="H30" s="55"/>
      <c r="I30" s="49"/>
      <c r="J30" s="49"/>
      <c r="K30" s="49"/>
      <c r="L30" s="49"/>
      <c r="M30" s="49"/>
      <c r="N30" s="49"/>
      <c r="O30" s="49"/>
    </row>
    <row r="31" spans="1:15" ht="32.25" customHeight="1" x14ac:dyDescent="0.25">
      <c r="A31" s="1045" t="s">
        <v>62</v>
      </c>
      <c r="B31" s="1046"/>
      <c r="C31" s="1046"/>
      <c r="D31" s="1046"/>
      <c r="E31" s="1046"/>
      <c r="F31" s="1046"/>
      <c r="G31" s="1046"/>
      <c r="H31" s="1046"/>
      <c r="I31" s="1047"/>
      <c r="J31" s="54"/>
      <c r="K31" s="54"/>
      <c r="L31" s="54"/>
      <c r="M31" s="54"/>
      <c r="N31" s="54"/>
      <c r="O31" s="49"/>
    </row>
    <row r="32" spans="1:15" ht="15.75" x14ac:dyDescent="0.25">
      <c r="A32" s="1154" t="s">
        <v>12</v>
      </c>
      <c r="B32" s="1155"/>
      <c r="C32" s="1156"/>
      <c r="D32" s="1077" t="s">
        <v>19</v>
      </c>
      <c r="E32" s="1157"/>
      <c r="F32" s="1078"/>
      <c r="G32" s="1089" t="s">
        <v>33</v>
      </c>
      <c r="H32" s="1089" t="s">
        <v>45</v>
      </c>
      <c r="I32" s="1091" t="s">
        <v>61</v>
      </c>
      <c r="J32" s="49"/>
      <c r="K32" s="49"/>
      <c r="L32" s="49"/>
      <c r="M32" s="49"/>
      <c r="N32" s="49"/>
      <c r="O32" s="49"/>
    </row>
    <row r="33" spans="1:15" ht="15.75" x14ac:dyDescent="0.25">
      <c r="A33" s="1083"/>
      <c r="B33" s="1084"/>
      <c r="C33" s="1085"/>
      <c r="D33" s="193" t="s">
        <v>28</v>
      </c>
      <c r="E33" s="1077" t="s">
        <v>41</v>
      </c>
      <c r="F33" s="1078"/>
      <c r="G33" s="1090"/>
      <c r="H33" s="1090"/>
      <c r="I33" s="1092"/>
      <c r="J33" s="49"/>
      <c r="K33" s="49"/>
      <c r="L33" s="49"/>
      <c r="M33" s="49"/>
      <c r="N33" s="49"/>
      <c r="O33" s="49"/>
    </row>
    <row r="34" spans="1:15" ht="15.75" x14ac:dyDescent="0.25">
      <c r="A34" s="1075">
        <v>1</v>
      </c>
      <c r="B34" s="1076"/>
      <c r="C34" s="1076"/>
      <c r="D34" s="193">
        <v>2</v>
      </c>
      <c r="E34" s="1077">
        <v>3</v>
      </c>
      <c r="F34" s="1078"/>
      <c r="G34" s="193">
        <v>4</v>
      </c>
      <c r="H34" s="193">
        <v>5</v>
      </c>
      <c r="I34" s="387">
        <v>6</v>
      </c>
      <c r="J34" s="49"/>
      <c r="K34" s="49"/>
      <c r="L34" s="49"/>
      <c r="M34" s="49"/>
      <c r="N34" s="49"/>
      <c r="O34" s="49"/>
    </row>
    <row r="35" spans="1:15" ht="26.25" customHeight="1" x14ac:dyDescent="0.25">
      <c r="A35" s="1148" t="s">
        <v>107</v>
      </c>
      <c r="B35" s="1070"/>
      <c r="C35" s="1070"/>
      <c r="D35" s="459"/>
      <c r="E35" s="1149"/>
      <c r="F35" s="1150"/>
      <c r="G35" s="52">
        <f>G36+G42</f>
        <v>21917.3</v>
      </c>
      <c r="H35" s="52">
        <f>H36+H42</f>
        <v>21917.3</v>
      </c>
      <c r="I35" s="465">
        <f>SUM(I36,I42)</f>
        <v>9499.4</v>
      </c>
      <c r="J35" s="49"/>
      <c r="K35" s="49"/>
      <c r="L35" s="49"/>
      <c r="M35" s="49"/>
      <c r="N35" s="49"/>
      <c r="O35" s="49"/>
    </row>
    <row r="36" spans="1:15" ht="34.5" customHeight="1" x14ac:dyDescent="0.25">
      <c r="A36" s="1139" t="s">
        <v>458</v>
      </c>
      <c r="B36" s="1151"/>
      <c r="C36" s="1152"/>
      <c r="D36" s="370" t="s">
        <v>474</v>
      </c>
      <c r="E36" s="1077"/>
      <c r="F36" s="1078"/>
      <c r="G36" s="460">
        <v>15757.3</v>
      </c>
      <c r="H36" s="460">
        <v>15757.3</v>
      </c>
      <c r="I36" s="463">
        <v>6990.4</v>
      </c>
      <c r="J36" s="49"/>
      <c r="K36" s="49"/>
      <c r="L36" s="49"/>
      <c r="M36" s="49"/>
      <c r="N36" s="49"/>
      <c r="O36" s="49"/>
    </row>
    <row r="37" spans="1:15" ht="39" customHeight="1" x14ac:dyDescent="0.25">
      <c r="A37" s="1136" t="s">
        <v>475</v>
      </c>
      <c r="B37" s="1137"/>
      <c r="C37" s="1138"/>
      <c r="D37" s="370"/>
      <c r="E37" s="1072">
        <v>21</v>
      </c>
      <c r="F37" s="1073"/>
      <c r="G37" s="195">
        <v>9803.9</v>
      </c>
      <c r="H37" s="195">
        <v>9803.9</v>
      </c>
      <c r="I37" s="432">
        <v>5607</v>
      </c>
      <c r="J37" s="49"/>
      <c r="K37" s="49"/>
      <c r="L37" s="49"/>
      <c r="M37" s="49"/>
      <c r="N37" s="49"/>
      <c r="O37" s="49"/>
    </row>
    <row r="38" spans="1:15" ht="36.75" customHeight="1" x14ac:dyDescent="0.25">
      <c r="A38" s="1136" t="s">
        <v>400</v>
      </c>
      <c r="B38" s="1137"/>
      <c r="C38" s="1138"/>
      <c r="D38" s="370"/>
      <c r="E38" s="1072">
        <v>22</v>
      </c>
      <c r="F38" s="1073"/>
      <c r="G38" s="195">
        <v>3053.4</v>
      </c>
      <c r="H38" s="195">
        <v>3053.4</v>
      </c>
      <c r="I38" s="432">
        <v>959.8</v>
      </c>
      <c r="J38" s="49"/>
      <c r="K38" s="49"/>
      <c r="L38" s="49"/>
      <c r="M38" s="49"/>
      <c r="N38" s="49"/>
      <c r="O38" s="49"/>
    </row>
    <row r="39" spans="1:15" ht="33.75" customHeight="1" x14ac:dyDescent="0.25">
      <c r="A39" s="1136" t="s">
        <v>476</v>
      </c>
      <c r="B39" s="1137"/>
      <c r="C39" s="1138"/>
      <c r="D39" s="370"/>
      <c r="E39" s="1072">
        <v>27</v>
      </c>
      <c r="F39" s="1073"/>
      <c r="G39" s="195">
        <v>100</v>
      </c>
      <c r="H39" s="195">
        <v>100</v>
      </c>
      <c r="I39" s="432">
        <v>13.5</v>
      </c>
      <c r="J39" s="49"/>
      <c r="K39" s="49"/>
      <c r="L39" s="49"/>
      <c r="M39" s="49"/>
      <c r="N39" s="49"/>
      <c r="O39" s="49"/>
    </row>
    <row r="40" spans="1:15" ht="29.25" customHeight="1" x14ac:dyDescent="0.25">
      <c r="A40" s="1136" t="s">
        <v>165</v>
      </c>
      <c r="B40" s="1137"/>
      <c r="C40" s="1138"/>
      <c r="D40" s="370"/>
      <c r="E40" s="1072">
        <v>31</v>
      </c>
      <c r="F40" s="1073"/>
      <c r="G40" s="195">
        <v>2130</v>
      </c>
      <c r="H40" s="195">
        <v>2130</v>
      </c>
      <c r="I40" s="432">
        <v>176</v>
      </c>
      <c r="J40" s="49"/>
      <c r="K40" s="49"/>
      <c r="L40" s="49"/>
      <c r="M40" s="49"/>
      <c r="N40" s="49"/>
      <c r="O40" s="49"/>
    </row>
    <row r="41" spans="1:15" ht="30.75" customHeight="1" x14ac:dyDescent="0.25">
      <c r="A41" s="1136" t="s">
        <v>477</v>
      </c>
      <c r="B41" s="1137"/>
      <c r="C41" s="1138"/>
      <c r="D41" s="370"/>
      <c r="E41" s="1072">
        <v>33</v>
      </c>
      <c r="F41" s="1073"/>
      <c r="G41" s="195">
        <v>670</v>
      </c>
      <c r="H41" s="195">
        <v>670</v>
      </c>
      <c r="I41" s="432">
        <v>231.1</v>
      </c>
      <c r="J41" s="49"/>
      <c r="K41" s="49"/>
      <c r="L41" s="49"/>
      <c r="M41" s="49"/>
      <c r="N41" s="49"/>
      <c r="O41" s="49"/>
    </row>
    <row r="42" spans="1:15" ht="29.25" customHeight="1" x14ac:dyDescent="0.25">
      <c r="A42" s="1139" t="s">
        <v>478</v>
      </c>
      <c r="B42" s="1140"/>
      <c r="C42" s="1140"/>
      <c r="D42" s="370" t="s">
        <v>461</v>
      </c>
      <c r="E42" s="1077"/>
      <c r="F42" s="1078"/>
      <c r="G42" s="461">
        <f>G43</f>
        <v>6160</v>
      </c>
      <c r="H42" s="461">
        <f>H43</f>
        <v>6160</v>
      </c>
      <c r="I42" s="464">
        <f>I43</f>
        <v>2509</v>
      </c>
      <c r="J42" s="49"/>
      <c r="K42" s="49"/>
      <c r="L42" s="49"/>
      <c r="M42" s="49"/>
      <c r="N42" s="49"/>
      <c r="O42" s="49"/>
    </row>
    <row r="43" spans="1:15" ht="39" customHeight="1" thickBot="1" x14ac:dyDescent="0.3">
      <c r="A43" s="1141" t="s">
        <v>71</v>
      </c>
      <c r="B43" s="1142"/>
      <c r="C43" s="1143"/>
      <c r="D43" s="491"/>
      <c r="E43" s="1144">
        <v>26</v>
      </c>
      <c r="F43" s="1145"/>
      <c r="G43" s="492">
        <v>6160</v>
      </c>
      <c r="H43" s="492">
        <v>6160</v>
      </c>
      <c r="I43" s="493">
        <v>2509</v>
      </c>
      <c r="J43" s="49"/>
      <c r="K43" s="49"/>
      <c r="L43" s="49"/>
      <c r="M43" s="49"/>
      <c r="N43" s="49"/>
      <c r="O43" s="49"/>
    </row>
    <row r="44" spans="1:15" ht="15.75" x14ac:dyDescent="0.25">
      <c r="A44" s="1045" t="s">
        <v>63</v>
      </c>
      <c r="B44" s="1046"/>
      <c r="C44" s="1046"/>
      <c r="D44" s="1046"/>
      <c r="E44" s="1046"/>
      <c r="F44" s="1046"/>
      <c r="G44" s="1046"/>
      <c r="H44" s="1046"/>
      <c r="I44" s="1047"/>
      <c r="J44" s="49"/>
      <c r="K44" s="49"/>
      <c r="L44" s="49"/>
      <c r="M44" s="49"/>
      <c r="N44" s="49"/>
      <c r="O44" s="49"/>
    </row>
    <row r="45" spans="1:15" ht="16.5" thickBot="1" x14ac:dyDescent="0.3">
      <c r="A45" s="1117" t="s">
        <v>479</v>
      </c>
      <c r="B45" s="1146"/>
      <c r="C45" s="1146"/>
      <c r="D45" s="1146"/>
      <c r="E45" s="1146"/>
      <c r="F45" s="1146"/>
      <c r="G45" s="1146"/>
      <c r="H45" s="1146"/>
      <c r="I45" s="1147"/>
      <c r="J45" s="49"/>
      <c r="K45" s="49"/>
      <c r="L45" s="49"/>
      <c r="M45" s="49"/>
      <c r="N45" s="49"/>
      <c r="O45" s="49"/>
    </row>
    <row r="46" spans="1:15" ht="15.75" x14ac:dyDescent="0.25">
      <c r="A46" s="51" t="s">
        <v>13</v>
      </c>
      <c r="B46" s="51"/>
      <c r="C46" s="51"/>
      <c r="D46" s="51"/>
      <c r="E46" s="50"/>
      <c r="F46" s="50"/>
      <c r="G46" s="50"/>
      <c r="H46" s="50"/>
      <c r="I46" s="50"/>
      <c r="J46" s="50"/>
      <c r="K46" s="50"/>
      <c r="L46" s="49"/>
      <c r="M46" s="49"/>
      <c r="N46" s="49"/>
      <c r="O46" s="49"/>
    </row>
    <row r="47" spans="1:15" ht="15.75" x14ac:dyDescent="0.25">
      <c r="A47" s="378" t="s">
        <v>14</v>
      </c>
      <c r="B47" s="378"/>
      <c r="C47" s="378"/>
      <c r="D47" s="378"/>
      <c r="E47" s="39"/>
      <c r="F47" s="39"/>
      <c r="G47" s="39"/>
      <c r="H47" s="906" t="s">
        <v>448</v>
      </c>
      <c r="I47" s="906"/>
      <c r="J47" s="906"/>
      <c r="K47" s="906"/>
      <c r="L47" s="906"/>
      <c r="M47" s="906"/>
      <c r="N47" s="88"/>
      <c r="O47" s="49"/>
    </row>
    <row r="48" spans="1:15" ht="15.75" x14ac:dyDescent="0.25">
      <c r="A48" s="381"/>
      <c r="B48" s="381"/>
      <c r="C48" s="381"/>
      <c r="D48" s="381"/>
      <c r="E48" s="908" t="s">
        <v>29</v>
      </c>
      <c r="F48" s="908"/>
      <c r="G48" s="908"/>
      <c r="H48" s="907" t="s">
        <v>446</v>
      </c>
      <c r="I48" s="907"/>
      <c r="J48" s="907"/>
      <c r="K48" s="907"/>
      <c r="L48" s="907"/>
      <c r="M48" s="907"/>
      <c r="N48" s="88"/>
      <c r="O48" s="49"/>
    </row>
    <row r="49" spans="1:15" ht="15.75" x14ac:dyDescent="0.25">
      <c r="A49" s="378" t="s">
        <v>15</v>
      </c>
      <c r="B49" s="378"/>
      <c r="C49" s="378"/>
      <c r="D49" s="378"/>
      <c r="E49" s="39"/>
      <c r="F49" s="39"/>
      <c r="G49" s="39"/>
      <c r="H49" s="909" t="s">
        <v>448</v>
      </c>
      <c r="I49" s="909"/>
      <c r="J49" s="909"/>
      <c r="K49" s="909"/>
      <c r="L49" s="909"/>
      <c r="M49" s="909"/>
      <c r="N49" s="88"/>
      <c r="O49" s="49"/>
    </row>
    <row r="50" spans="1:15" ht="15.75" x14ac:dyDescent="0.25">
      <c r="A50" s="50"/>
      <c r="B50" s="50"/>
      <c r="C50" s="50"/>
      <c r="D50" s="50"/>
      <c r="E50" s="908" t="s">
        <v>29</v>
      </c>
      <c r="F50" s="908"/>
      <c r="G50" s="908"/>
      <c r="H50" s="907" t="s">
        <v>446</v>
      </c>
      <c r="I50" s="907"/>
      <c r="J50" s="907"/>
      <c r="K50" s="907"/>
      <c r="L50" s="907"/>
      <c r="M50" s="907"/>
      <c r="N50" s="88"/>
      <c r="O50" s="49"/>
    </row>
    <row r="51" spans="1:15" ht="15.75" x14ac:dyDescent="0.25">
      <c r="A51" s="50" t="s">
        <v>16</v>
      </c>
      <c r="B51" s="50"/>
      <c r="C51" s="50"/>
      <c r="D51" s="50"/>
      <c r="E51" s="39"/>
      <c r="F51" s="39"/>
      <c r="G51" s="39"/>
      <c r="H51" s="909" t="s">
        <v>448</v>
      </c>
      <c r="I51" s="909"/>
      <c r="J51" s="909"/>
      <c r="K51" s="909"/>
      <c r="L51" s="909"/>
      <c r="M51" s="909"/>
      <c r="N51" s="88"/>
      <c r="O51" s="49"/>
    </row>
    <row r="52" spans="1:15" ht="15.75" x14ac:dyDescent="0.25">
      <c r="A52" s="50"/>
      <c r="B52" s="50"/>
      <c r="C52" s="50"/>
      <c r="D52" s="50"/>
      <c r="E52" s="908" t="s">
        <v>29</v>
      </c>
      <c r="F52" s="908"/>
      <c r="G52" s="908"/>
      <c r="H52" s="907" t="s">
        <v>446</v>
      </c>
      <c r="I52" s="907"/>
      <c r="J52" s="907"/>
      <c r="K52" s="907"/>
      <c r="L52" s="907"/>
      <c r="M52" s="907"/>
      <c r="N52" s="88"/>
      <c r="O52" s="49"/>
    </row>
    <row r="53" spans="1:15" ht="15.75" x14ac:dyDescent="0.25">
      <c r="A53" s="383" t="s">
        <v>17</v>
      </c>
      <c r="B53" s="51" t="s">
        <v>27</v>
      </c>
      <c r="C53" s="50"/>
      <c r="D53" s="50"/>
      <c r="E53" s="15"/>
      <c r="F53" s="15"/>
      <c r="G53" s="15"/>
      <c r="H53" s="15"/>
      <c r="I53" s="15"/>
      <c r="J53" s="15"/>
      <c r="K53" s="15"/>
      <c r="L53" s="91"/>
      <c r="M53" s="16"/>
      <c r="N53" s="88"/>
      <c r="O53" s="49"/>
    </row>
    <row r="54" spans="1:15" ht="15.75" x14ac:dyDescent="0.25">
      <c r="A54" s="50" t="s">
        <v>18</v>
      </c>
      <c r="B54" s="50"/>
      <c r="C54" s="50"/>
      <c r="D54" s="50"/>
      <c r="E54" s="50"/>
      <c r="F54" s="50"/>
      <c r="G54" s="50"/>
      <c r="H54" s="50"/>
      <c r="I54" s="50"/>
      <c r="J54" s="50"/>
      <c r="K54" s="50"/>
      <c r="L54" s="49"/>
      <c r="M54" s="49"/>
      <c r="N54" s="49"/>
      <c r="O54" s="49"/>
    </row>
  </sheetData>
  <mergeCells count="78">
    <mergeCell ref="A12:C12"/>
    <mergeCell ref="D12:H12"/>
    <mergeCell ref="A3:I3"/>
    <mergeCell ref="A4:I4"/>
    <mergeCell ref="A5:I5"/>
    <mergeCell ref="A6:C6"/>
    <mergeCell ref="D6:H6"/>
    <mergeCell ref="A7:C8"/>
    <mergeCell ref="D7:H7"/>
    <mergeCell ref="D8:H8"/>
    <mergeCell ref="A9:C10"/>
    <mergeCell ref="D9:H10"/>
    <mergeCell ref="I9:I10"/>
    <mergeCell ref="A11:C11"/>
    <mergeCell ref="D11:H11"/>
    <mergeCell ref="A13:I13"/>
    <mergeCell ref="A14:I14"/>
    <mergeCell ref="A15:B15"/>
    <mergeCell ref="C15:I15"/>
    <mergeCell ref="A16:B16"/>
    <mergeCell ref="C16:I16"/>
    <mergeCell ref="A17:B17"/>
    <mergeCell ref="A18:I18"/>
    <mergeCell ref="A19:A20"/>
    <mergeCell ref="C19:D20"/>
    <mergeCell ref="E19:E20"/>
    <mergeCell ref="F19:F20"/>
    <mergeCell ref="G19:G20"/>
    <mergeCell ref="H19:I19"/>
    <mergeCell ref="C17:I17"/>
    <mergeCell ref="C21:D21"/>
    <mergeCell ref="C22:D22"/>
    <mergeCell ref="A23:A28"/>
    <mergeCell ref="C23:D23"/>
    <mergeCell ref="C24:D24"/>
    <mergeCell ref="C25:D25"/>
    <mergeCell ref="C26:D26"/>
    <mergeCell ref="C27:D27"/>
    <mergeCell ref="C28:D28"/>
    <mergeCell ref="C29:D29"/>
    <mergeCell ref="A31:I31"/>
    <mergeCell ref="A32:C33"/>
    <mergeCell ref="D32:F32"/>
    <mergeCell ref="G32:G33"/>
    <mergeCell ref="H32:H33"/>
    <mergeCell ref="I32:I33"/>
    <mergeCell ref="E33:F33"/>
    <mergeCell ref="E39:F39"/>
    <mergeCell ref="A34:C34"/>
    <mergeCell ref="E34:F34"/>
    <mergeCell ref="A35:C35"/>
    <mergeCell ref="E35:F35"/>
    <mergeCell ref="A36:C36"/>
    <mergeCell ref="E36:F36"/>
    <mergeCell ref="A37:C37"/>
    <mergeCell ref="E37:F37"/>
    <mergeCell ref="A38:C38"/>
    <mergeCell ref="E38:F38"/>
    <mergeCell ref="A39:C39"/>
    <mergeCell ref="E52:G52"/>
    <mergeCell ref="H52:M52"/>
    <mergeCell ref="A43:C43"/>
    <mergeCell ref="E43:F43"/>
    <mergeCell ref="A44:I44"/>
    <mergeCell ref="A45:I45"/>
    <mergeCell ref="H47:M47"/>
    <mergeCell ref="E48:G48"/>
    <mergeCell ref="H48:M48"/>
    <mergeCell ref="H49:M49"/>
    <mergeCell ref="E50:G50"/>
    <mergeCell ref="H50:M50"/>
    <mergeCell ref="H51:M51"/>
    <mergeCell ref="A40:C40"/>
    <mergeCell ref="E40:F40"/>
    <mergeCell ref="A41:C41"/>
    <mergeCell ref="E41:F41"/>
    <mergeCell ref="A42:C42"/>
    <mergeCell ref="E42:F4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C317-8553-43FA-A577-61C2EBBF299F}">
  <sheetPr>
    <tabColor rgb="FF00B050"/>
  </sheetPr>
  <dimension ref="A1:O54"/>
  <sheetViews>
    <sheetView topLeftCell="A2" workbookViewId="0">
      <selection activeCell="C13" sqref="C13:M13"/>
    </sheetView>
  </sheetViews>
  <sheetFormatPr defaultRowHeight="15" x14ac:dyDescent="0.25"/>
  <cols>
    <col min="5" max="5" width="22.85546875" customWidth="1"/>
    <col min="6" max="6" width="11.85546875" customWidth="1"/>
    <col min="7" max="7" width="15" customWidth="1"/>
    <col min="8" max="8" width="15.28515625" customWidth="1"/>
    <col min="13" max="13" width="35.28515625" customWidth="1"/>
  </cols>
  <sheetData>
    <row r="1" spans="1:13" hidden="1" x14ac:dyDescent="0.25"/>
    <row r="2" spans="1:13" ht="15.75" x14ac:dyDescent="0.25">
      <c r="A2" s="451"/>
      <c r="B2" s="452"/>
      <c r="C2" s="452"/>
      <c r="D2" s="452"/>
      <c r="E2" s="452"/>
      <c r="F2" s="452"/>
      <c r="G2" s="452"/>
      <c r="H2" s="452"/>
      <c r="I2" s="466"/>
      <c r="J2" s="467"/>
      <c r="K2" s="467"/>
      <c r="L2" s="467"/>
      <c r="M2" s="453" t="s">
        <v>37</v>
      </c>
    </row>
    <row r="3" spans="1:13" ht="16.5" thickBot="1" x14ac:dyDescent="0.3">
      <c r="A3" s="1317"/>
      <c r="B3" s="1318"/>
      <c r="C3" s="1318"/>
      <c r="D3" s="1318"/>
      <c r="E3" s="1318"/>
      <c r="F3" s="1318"/>
      <c r="G3" s="1318"/>
      <c r="H3" s="1318"/>
      <c r="I3" s="1318"/>
      <c r="M3" s="484" t="s">
        <v>38</v>
      </c>
    </row>
    <row r="4" spans="1:13" ht="15.75" x14ac:dyDescent="0.25">
      <c r="A4" s="1319" t="s">
        <v>236</v>
      </c>
      <c r="B4" s="1320"/>
      <c r="C4" s="1320"/>
      <c r="D4" s="1320"/>
      <c r="E4" s="1320"/>
      <c r="F4" s="1320"/>
      <c r="G4" s="1320"/>
      <c r="H4" s="1320"/>
      <c r="I4" s="1320"/>
      <c r="J4" s="1320"/>
      <c r="K4" s="1320"/>
      <c r="L4" s="1320"/>
      <c r="M4" s="1321"/>
    </row>
    <row r="5" spans="1:13" ht="15.75" x14ac:dyDescent="0.25">
      <c r="A5" s="1322" t="s">
        <v>481</v>
      </c>
      <c r="B5" s="1323"/>
      <c r="C5" s="1323"/>
      <c r="D5" s="1323"/>
      <c r="E5" s="1323"/>
      <c r="F5" s="1323"/>
      <c r="G5" s="1323"/>
      <c r="H5" s="1323"/>
      <c r="I5" s="1323"/>
      <c r="J5" s="1323"/>
      <c r="K5" s="1323"/>
      <c r="L5" s="1323"/>
      <c r="M5" s="1324"/>
    </row>
    <row r="6" spans="1:13" ht="15.75" x14ac:dyDescent="0.25">
      <c r="A6" s="1325" t="s">
        <v>0</v>
      </c>
      <c r="B6" s="1326"/>
      <c r="C6" s="1326"/>
      <c r="D6" s="1326" t="s">
        <v>40</v>
      </c>
      <c r="E6" s="1326"/>
      <c r="F6" s="1326"/>
      <c r="G6" s="1326"/>
      <c r="H6" s="1326"/>
      <c r="I6" s="1326"/>
      <c r="J6" s="1326"/>
      <c r="K6" s="1326"/>
      <c r="L6" s="1326"/>
      <c r="M6" s="481" t="s">
        <v>46</v>
      </c>
    </row>
    <row r="7" spans="1:13" ht="15.75" x14ac:dyDescent="0.25">
      <c r="A7" s="1311" t="s">
        <v>1</v>
      </c>
      <c r="B7" s="1312"/>
      <c r="C7" s="1312"/>
      <c r="D7" s="1312" t="s">
        <v>482</v>
      </c>
      <c r="E7" s="1312"/>
      <c r="F7" s="1312"/>
      <c r="G7" s="1312"/>
      <c r="H7" s="1312"/>
      <c r="I7" s="1312"/>
      <c r="J7" s="1312"/>
      <c r="K7" s="1312"/>
      <c r="L7" s="1312"/>
      <c r="M7" s="482" t="s">
        <v>483</v>
      </c>
    </row>
    <row r="8" spans="1:13" ht="15.75" x14ac:dyDescent="0.25">
      <c r="A8" s="1311" t="s">
        <v>2</v>
      </c>
      <c r="B8" s="1312"/>
      <c r="C8" s="1312"/>
      <c r="D8" s="1313" t="s">
        <v>113</v>
      </c>
      <c r="E8" s="1313"/>
      <c r="F8" s="1313"/>
      <c r="G8" s="1313"/>
      <c r="H8" s="1313"/>
      <c r="I8" s="1313"/>
      <c r="J8" s="1313"/>
      <c r="K8" s="1313"/>
      <c r="L8" s="1313"/>
      <c r="M8" s="482" t="s">
        <v>224</v>
      </c>
    </row>
    <row r="9" spans="1:13" ht="15.75" x14ac:dyDescent="0.25">
      <c r="A9" s="1311" t="s">
        <v>3</v>
      </c>
      <c r="B9" s="1312"/>
      <c r="C9" s="1312"/>
      <c r="D9" s="1313" t="s">
        <v>409</v>
      </c>
      <c r="E9" s="1313"/>
      <c r="F9" s="1313"/>
      <c r="G9" s="1313"/>
      <c r="H9" s="1313"/>
      <c r="I9" s="1313"/>
      <c r="J9" s="1313"/>
      <c r="K9" s="1313"/>
      <c r="L9" s="1313"/>
      <c r="M9" s="482" t="s">
        <v>112</v>
      </c>
    </row>
    <row r="10" spans="1:13" ht="16.5" thickBot="1" x14ac:dyDescent="0.3">
      <c r="A10" s="1314" t="s">
        <v>484</v>
      </c>
      <c r="B10" s="1315"/>
      <c r="C10" s="1315"/>
      <c r="D10" s="1316" t="s">
        <v>116</v>
      </c>
      <c r="E10" s="1316"/>
      <c r="F10" s="1316"/>
      <c r="G10" s="1316"/>
      <c r="H10" s="1316"/>
      <c r="I10" s="1316"/>
      <c r="J10" s="1316"/>
      <c r="K10" s="1316"/>
      <c r="L10" s="1316"/>
      <c r="M10" s="483" t="s">
        <v>60</v>
      </c>
    </row>
    <row r="11" spans="1:13" ht="16.5" thickBot="1" x14ac:dyDescent="0.3">
      <c r="A11" s="468"/>
      <c r="B11" s="468"/>
      <c r="C11" s="468"/>
      <c r="D11" s="468"/>
      <c r="E11" s="468"/>
      <c r="F11" s="468"/>
      <c r="G11" s="468"/>
      <c r="H11" s="468"/>
      <c r="I11" s="468"/>
      <c r="J11" s="468"/>
      <c r="K11" s="468"/>
      <c r="L11" s="468"/>
      <c r="M11" s="468"/>
    </row>
    <row r="12" spans="1:13" ht="15.75" x14ac:dyDescent="0.25">
      <c r="A12" s="1292" t="s">
        <v>485</v>
      </c>
      <c r="B12" s="1293"/>
      <c r="C12" s="1293"/>
      <c r="D12" s="1293"/>
      <c r="E12" s="1293"/>
      <c r="F12" s="1293"/>
      <c r="G12" s="1293"/>
      <c r="H12" s="1293"/>
      <c r="I12" s="1293"/>
      <c r="J12" s="1293"/>
      <c r="K12" s="1293"/>
      <c r="L12" s="1293"/>
      <c r="M12" s="1294"/>
    </row>
    <row r="13" spans="1:13" ht="29.25" customHeight="1" x14ac:dyDescent="0.25">
      <c r="A13" s="1327" t="s">
        <v>5</v>
      </c>
      <c r="B13" s="1328"/>
      <c r="C13" s="1329" t="s">
        <v>486</v>
      </c>
      <c r="D13" s="1330"/>
      <c r="E13" s="1330"/>
      <c r="F13" s="1330"/>
      <c r="G13" s="1330"/>
      <c r="H13" s="1330"/>
      <c r="I13" s="1330"/>
      <c r="J13" s="1330"/>
      <c r="K13" s="1330"/>
      <c r="L13" s="1330"/>
      <c r="M13" s="1331"/>
    </row>
    <row r="14" spans="1:13" ht="81" customHeight="1" x14ac:dyDescent="0.25">
      <c r="A14" s="1304" t="s">
        <v>6</v>
      </c>
      <c r="B14" s="1305"/>
      <c r="C14" s="1306" t="s">
        <v>487</v>
      </c>
      <c r="D14" s="1307"/>
      <c r="E14" s="1307"/>
      <c r="F14" s="1307"/>
      <c r="G14" s="1307"/>
      <c r="H14" s="1307"/>
      <c r="I14" s="1307"/>
      <c r="J14" s="1307"/>
      <c r="K14" s="1307"/>
      <c r="L14" s="1307"/>
      <c r="M14" s="1308"/>
    </row>
    <row r="15" spans="1:13" ht="65.25" customHeight="1" thickBot="1" x14ac:dyDescent="0.3">
      <c r="A15" s="1309" t="s">
        <v>7</v>
      </c>
      <c r="B15" s="1310"/>
      <c r="C15" s="1306" t="s">
        <v>729</v>
      </c>
      <c r="D15" s="1307"/>
      <c r="E15" s="1307"/>
      <c r="F15" s="1307"/>
      <c r="G15" s="1307"/>
      <c r="H15" s="1307"/>
      <c r="I15" s="1307"/>
      <c r="J15" s="1307"/>
      <c r="K15" s="1307"/>
      <c r="L15" s="1307"/>
      <c r="M15" s="1308"/>
    </row>
    <row r="16" spans="1:13" ht="16.5" thickBot="1" x14ac:dyDescent="0.3">
      <c r="A16" s="1291"/>
      <c r="B16" s="1291"/>
      <c r="C16" s="1291"/>
      <c r="D16" s="1291"/>
      <c r="E16" s="1291"/>
      <c r="F16" s="1291"/>
      <c r="G16" s="1291"/>
      <c r="H16" s="1291"/>
      <c r="I16" s="1291"/>
      <c r="J16" s="1291"/>
      <c r="K16" s="1291"/>
      <c r="L16" s="1291"/>
      <c r="M16" s="1291"/>
    </row>
    <row r="17" spans="1:13" ht="15.75" x14ac:dyDescent="0.25">
      <c r="A17" s="1292" t="s">
        <v>488</v>
      </c>
      <c r="B17" s="1293"/>
      <c r="C17" s="1293"/>
      <c r="D17" s="1293"/>
      <c r="E17" s="1293"/>
      <c r="F17" s="1293"/>
      <c r="G17" s="1293"/>
      <c r="H17" s="1293"/>
      <c r="I17" s="1293"/>
      <c r="J17" s="1293"/>
      <c r="K17" s="1293"/>
      <c r="L17" s="1293"/>
      <c r="M17" s="1294"/>
    </row>
    <row r="18" spans="1:13" ht="15.75" x14ac:dyDescent="0.25">
      <c r="A18" s="1295" t="s">
        <v>8</v>
      </c>
      <c r="B18" s="1296" t="s">
        <v>19</v>
      </c>
      <c r="C18" s="1296" t="s">
        <v>12</v>
      </c>
      <c r="D18" s="1296"/>
      <c r="E18" s="1296"/>
      <c r="F18" s="1296" t="s">
        <v>30</v>
      </c>
      <c r="G18" s="1297" t="s">
        <v>33</v>
      </c>
      <c r="H18" s="1297" t="s">
        <v>36</v>
      </c>
      <c r="I18" s="1299" t="s">
        <v>42</v>
      </c>
      <c r="J18" s="1300"/>
      <c r="K18" s="1300"/>
      <c r="L18" s="1300"/>
      <c r="M18" s="1301"/>
    </row>
    <row r="19" spans="1:13" ht="15.75" x14ac:dyDescent="0.25">
      <c r="A19" s="1295"/>
      <c r="B19" s="1296"/>
      <c r="C19" s="1296"/>
      <c r="D19" s="1296"/>
      <c r="E19" s="1296"/>
      <c r="F19" s="1296"/>
      <c r="G19" s="1298"/>
      <c r="H19" s="1298"/>
      <c r="I19" s="1302" t="s">
        <v>43</v>
      </c>
      <c r="J19" s="1302"/>
      <c r="K19" s="1302"/>
      <c r="L19" s="1302" t="s">
        <v>44</v>
      </c>
      <c r="M19" s="1303"/>
    </row>
    <row r="20" spans="1:13" ht="15.75" x14ac:dyDescent="0.25">
      <c r="A20" s="485">
        <v>1</v>
      </c>
      <c r="B20" s="193">
        <v>2</v>
      </c>
      <c r="C20" s="1077">
        <v>3</v>
      </c>
      <c r="D20" s="1157"/>
      <c r="E20" s="1078"/>
      <c r="F20" s="193">
        <v>4</v>
      </c>
      <c r="G20" s="193">
        <v>5</v>
      </c>
      <c r="H20" s="193">
        <v>6</v>
      </c>
      <c r="I20" s="1277" t="s">
        <v>35</v>
      </c>
      <c r="J20" s="1278"/>
      <c r="K20" s="1278"/>
      <c r="L20" s="1263"/>
      <c r="M20" s="1264"/>
    </row>
    <row r="21" spans="1:13" ht="67.5" customHeight="1" x14ac:dyDescent="0.25">
      <c r="A21" s="1260" t="s">
        <v>9</v>
      </c>
      <c r="B21" s="188" t="s">
        <v>20</v>
      </c>
      <c r="C21" s="1280" t="s">
        <v>489</v>
      </c>
      <c r="D21" s="1281"/>
      <c r="E21" s="1282"/>
      <c r="F21" s="367" t="s">
        <v>31</v>
      </c>
      <c r="G21" s="367">
        <v>100</v>
      </c>
      <c r="H21" s="367">
        <v>100</v>
      </c>
      <c r="I21" s="1283">
        <v>0</v>
      </c>
      <c r="J21" s="1284"/>
      <c r="K21" s="1285"/>
      <c r="L21" s="1263" t="s">
        <v>490</v>
      </c>
      <c r="M21" s="1264"/>
    </row>
    <row r="22" spans="1:13" ht="35.25" customHeight="1" x14ac:dyDescent="0.25">
      <c r="A22" s="1279"/>
      <c r="B22" s="188" t="s">
        <v>21</v>
      </c>
      <c r="C22" s="1099" t="s">
        <v>491</v>
      </c>
      <c r="D22" s="1286"/>
      <c r="E22" s="1100"/>
      <c r="F22" s="367" t="s">
        <v>31</v>
      </c>
      <c r="G22" s="469">
        <v>100</v>
      </c>
      <c r="H22" s="469">
        <v>100</v>
      </c>
      <c r="I22" s="1283">
        <f t="shared" ref="I22:I29" si="0">H22-G22</f>
        <v>0</v>
      </c>
      <c r="J22" s="1284"/>
      <c r="K22" s="1285"/>
      <c r="L22" s="1263" t="s">
        <v>490</v>
      </c>
      <c r="M22" s="1287"/>
    </row>
    <row r="23" spans="1:13" ht="55.5" customHeight="1" x14ac:dyDescent="0.25">
      <c r="A23" s="1279"/>
      <c r="B23" s="188" t="s">
        <v>111</v>
      </c>
      <c r="C23" s="1288" t="s">
        <v>492</v>
      </c>
      <c r="D23" s="1289"/>
      <c r="E23" s="1290"/>
      <c r="F23" s="367" t="s">
        <v>31</v>
      </c>
      <c r="G23" s="470">
        <v>100</v>
      </c>
      <c r="H23" s="470">
        <v>100</v>
      </c>
      <c r="I23" s="1283">
        <f t="shared" si="0"/>
        <v>0</v>
      </c>
      <c r="J23" s="1284"/>
      <c r="K23" s="1285"/>
      <c r="L23" s="1263" t="s">
        <v>490</v>
      </c>
      <c r="M23" s="1264"/>
    </row>
    <row r="24" spans="1:13" ht="95.25" customHeight="1" x14ac:dyDescent="0.25">
      <c r="A24" s="1248" t="s">
        <v>10</v>
      </c>
      <c r="B24" s="366" t="s">
        <v>22</v>
      </c>
      <c r="C24" s="1249" t="s">
        <v>493</v>
      </c>
      <c r="D24" s="1250"/>
      <c r="E24" s="1251"/>
      <c r="F24" s="188" t="s">
        <v>494</v>
      </c>
      <c r="G24" s="471">
        <v>150000</v>
      </c>
      <c r="H24" s="19">
        <v>55415</v>
      </c>
      <c r="I24" s="1252">
        <f t="shared" si="0"/>
        <v>-94585</v>
      </c>
      <c r="J24" s="1253"/>
      <c r="K24" s="1254"/>
      <c r="L24" s="1255" t="s">
        <v>495</v>
      </c>
      <c r="M24" s="1256"/>
    </row>
    <row r="25" spans="1:13" ht="37.5" customHeight="1" x14ac:dyDescent="0.25">
      <c r="A25" s="1248"/>
      <c r="B25" s="366" t="s">
        <v>23</v>
      </c>
      <c r="C25" s="1249" t="s">
        <v>496</v>
      </c>
      <c r="D25" s="1250"/>
      <c r="E25" s="1251"/>
      <c r="F25" s="188" t="s">
        <v>115</v>
      </c>
      <c r="G25" s="77">
        <v>50000</v>
      </c>
      <c r="H25" s="98">
        <v>24515.4</v>
      </c>
      <c r="I25" s="1257">
        <f t="shared" si="0"/>
        <v>-25484.6</v>
      </c>
      <c r="J25" s="1258"/>
      <c r="K25" s="1259"/>
      <c r="L25" s="1255" t="s">
        <v>497</v>
      </c>
      <c r="M25" s="1256"/>
    </row>
    <row r="26" spans="1:13" ht="33.75" customHeight="1" x14ac:dyDescent="0.25">
      <c r="A26" s="1248"/>
      <c r="B26" s="366" t="s">
        <v>24</v>
      </c>
      <c r="C26" s="1255" t="s">
        <v>498</v>
      </c>
      <c r="D26" s="1272"/>
      <c r="E26" s="1273"/>
      <c r="F26" s="188" t="s">
        <v>494</v>
      </c>
      <c r="G26" s="471">
        <v>400</v>
      </c>
      <c r="H26" s="473">
        <v>170</v>
      </c>
      <c r="I26" s="1274">
        <f t="shared" si="0"/>
        <v>-230</v>
      </c>
      <c r="J26" s="1275"/>
      <c r="K26" s="1276"/>
      <c r="L26" s="1255" t="s">
        <v>499</v>
      </c>
      <c r="M26" s="1256"/>
    </row>
    <row r="27" spans="1:13" ht="37.5" customHeight="1" x14ac:dyDescent="0.25">
      <c r="A27" s="1248"/>
      <c r="B27" s="366" t="s">
        <v>25</v>
      </c>
      <c r="C27" s="1249" t="s">
        <v>500</v>
      </c>
      <c r="D27" s="1250"/>
      <c r="E27" s="1251"/>
      <c r="F27" s="188" t="s">
        <v>115</v>
      </c>
      <c r="G27" s="474">
        <v>800000</v>
      </c>
      <c r="H27" s="77">
        <v>520182.1</v>
      </c>
      <c r="I27" s="1252">
        <f t="shared" si="0"/>
        <v>-279817.90000000002</v>
      </c>
      <c r="J27" s="1253"/>
      <c r="K27" s="1254"/>
      <c r="L27" s="1255" t="s">
        <v>501</v>
      </c>
      <c r="M27" s="1256"/>
    </row>
    <row r="28" spans="1:13" ht="54" customHeight="1" x14ac:dyDescent="0.25">
      <c r="A28" s="1260" t="s">
        <v>39</v>
      </c>
      <c r="B28" s="366" t="s">
        <v>26</v>
      </c>
      <c r="C28" s="1262" t="s">
        <v>502</v>
      </c>
      <c r="D28" s="1262"/>
      <c r="E28" s="1262"/>
      <c r="F28" s="188" t="s">
        <v>503</v>
      </c>
      <c r="G28" s="474">
        <v>20</v>
      </c>
      <c r="H28" s="474">
        <v>20</v>
      </c>
      <c r="I28" s="1252">
        <f t="shared" si="0"/>
        <v>0</v>
      </c>
      <c r="J28" s="1253"/>
      <c r="K28" s="1254"/>
      <c r="L28" s="1263" t="s">
        <v>490</v>
      </c>
      <c r="M28" s="1264"/>
    </row>
    <row r="29" spans="1:13" ht="48" customHeight="1" thickBot="1" x14ac:dyDescent="0.3">
      <c r="A29" s="1261"/>
      <c r="B29" s="394" t="s">
        <v>55</v>
      </c>
      <c r="C29" s="1265" t="s">
        <v>504</v>
      </c>
      <c r="D29" s="1266"/>
      <c r="E29" s="1267"/>
      <c r="F29" s="475" t="s">
        <v>503</v>
      </c>
      <c r="G29" s="476">
        <v>20</v>
      </c>
      <c r="H29" s="476">
        <v>20</v>
      </c>
      <c r="I29" s="1268">
        <f t="shared" si="0"/>
        <v>0</v>
      </c>
      <c r="J29" s="1269"/>
      <c r="K29" s="1269"/>
      <c r="L29" s="1270" t="s">
        <v>490</v>
      </c>
      <c r="M29" s="1271"/>
    </row>
    <row r="30" spans="1:13" ht="15.75" x14ac:dyDescent="0.25">
      <c r="A30" s="1232" t="s">
        <v>507</v>
      </c>
      <c r="B30" s="1233"/>
      <c r="C30" s="1233"/>
      <c r="D30" s="1233"/>
      <c r="E30" s="1233"/>
      <c r="F30" s="1233"/>
      <c r="G30" s="1233"/>
      <c r="H30" s="1233"/>
      <c r="I30" s="1233"/>
      <c r="J30" s="1233"/>
      <c r="K30" s="1233"/>
      <c r="L30" s="1233"/>
      <c r="M30" s="1234"/>
    </row>
    <row r="31" spans="1:13" ht="15.75" x14ac:dyDescent="0.25">
      <c r="A31" s="1235" t="s">
        <v>12</v>
      </c>
      <c r="B31" s="1236"/>
      <c r="C31" s="1237"/>
      <c r="D31" s="1229" t="s">
        <v>19</v>
      </c>
      <c r="E31" s="1241"/>
      <c r="F31" s="1241"/>
      <c r="G31" s="1230"/>
      <c r="H31" s="1242" t="s">
        <v>33</v>
      </c>
      <c r="I31" s="1243"/>
      <c r="J31" s="1242" t="s">
        <v>51</v>
      </c>
      <c r="K31" s="1243"/>
      <c r="L31" s="1246" t="s">
        <v>36</v>
      </c>
      <c r="M31" s="1247"/>
    </row>
    <row r="32" spans="1:13" ht="15.75" x14ac:dyDescent="0.25">
      <c r="A32" s="1238"/>
      <c r="B32" s="1239"/>
      <c r="C32" s="1240"/>
      <c r="D32" s="1229" t="s">
        <v>28</v>
      </c>
      <c r="E32" s="1230"/>
      <c r="F32" s="1229" t="s">
        <v>41</v>
      </c>
      <c r="G32" s="1230"/>
      <c r="H32" s="1244"/>
      <c r="I32" s="1245"/>
      <c r="J32" s="1244"/>
      <c r="K32" s="1245"/>
      <c r="L32" s="1246"/>
      <c r="M32" s="1247"/>
    </row>
    <row r="33" spans="1:15" ht="15.75" x14ac:dyDescent="0.25">
      <c r="A33" s="1226">
        <v>1</v>
      </c>
      <c r="B33" s="1227"/>
      <c r="C33" s="1227"/>
      <c r="D33" s="1228">
        <v>2</v>
      </c>
      <c r="E33" s="1228"/>
      <c r="F33" s="1229">
        <v>3</v>
      </c>
      <c r="G33" s="1230"/>
      <c r="H33" s="1228">
        <v>4</v>
      </c>
      <c r="I33" s="1228"/>
      <c r="J33" s="1228">
        <v>5</v>
      </c>
      <c r="K33" s="1228"/>
      <c r="L33" s="1228">
        <v>6</v>
      </c>
      <c r="M33" s="1231"/>
    </row>
    <row r="34" spans="1:15" ht="15.75" x14ac:dyDescent="0.25">
      <c r="A34" s="1216" t="s">
        <v>107</v>
      </c>
      <c r="B34" s="1217"/>
      <c r="C34" s="1218"/>
      <c r="D34" s="1219" t="s">
        <v>505</v>
      </c>
      <c r="E34" s="1220"/>
      <c r="F34" s="1221"/>
      <c r="G34" s="1222"/>
      <c r="H34" s="1223">
        <f>SUM(H35:I41)</f>
        <v>52733</v>
      </c>
      <c r="I34" s="1224"/>
      <c r="J34" s="1223">
        <f>SUM(J35:K41)</f>
        <v>52733</v>
      </c>
      <c r="K34" s="1224"/>
      <c r="L34" s="1223">
        <f>SUM(L35:M41)</f>
        <v>22053.4</v>
      </c>
      <c r="M34" s="1225"/>
    </row>
    <row r="35" spans="1:15" ht="26.25" customHeight="1" x14ac:dyDescent="0.25">
      <c r="A35" s="1207" t="s">
        <v>475</v>
      </c>
      <c r="B35" s="1208"/>
      <c r="C35" s="1209"/>
      <c r="D35" s="1189"/>
      <c r="E35" s="1190"/>
      <c r="F35" s="1210">
        <v>21</v>
      </c>
      <c r="G35" s="1211"/>
      <c r="H35" s="1212">
        <v>33015.300000000003</v>
      </c>
      <c r="I35" s="1213"/>
      <c r="J35" s="1212">
        <v>33015.300000000003</v>
      </c>
      <c r="K35" s="1213"/>
      <c r="L35" s="1214">
        <v>14687.4</v>
      </c>
      <c r="M35" s="1215"/>
    </row>
    <row r="36" spans="1:15" ht="37.5" customHeight="1" x14ac:dyDescent="0.25">
      <c r="A36" s="1200" t="s">
        <v>400</v>
      </c>
      <c r="B36" s="1201"/>
      <c r="C36" s="1202"/>
      <c r="D36" s="1189"/>
      <c r="E36" s="1190"/>
      <c r="F36" s="1191">
        <v>22</v>
      </c>
      <c r="G36" s="1192"/>
      <c r="H36" s="1203">
        <v>9122.7000000000007</v>
      </c>
      <c r="I36" s="1204"/>
      <c r="J36" s="1203">
        <v>9730.2000000000007</v>
      </c>
      <c r="K36" s="1204"/>
      <c r="L36" s="1205">
        <v>3824.5</v>
      </c>
      <c r="M36" s="1206"/>
    </row>
    <row r="37" spans="1:15" ht="27.75" customHeight="1" x14ac:dyDescent="0.25">
      <c r="A37" s="1186" t="s">
        <v>476</v>
      </c>
      <c r="B37" s="1187"/>
      <c r="C37" s="1188"/>
      <c r="D37" s="1189"/>
      <c r="E37" s="1190"/>
      <c r="F37" s="1191">
        <v>27</v>
      </c>
      <c r="G37" s="1192"/>
      <c r="H37" s="1193">
        <v>250</v>
      </c>
      <c r="I37" s="1194"/>
      <c r="J37" s="1193">
        <v>250</v>
      </c>
      <c r="K37" s="1194"/>
      <c r="L37" s="1193">
        <v>109</v>
      </c>
      <c r="M37" s="1195"/>
    </row>
    <row r="38" spans="1:15" ht="30" customHeight="1" x14ac:dyDescent="0.25">
      <c r="A38" s="1186" t="s">
        <v>183</v>
      </c>
      <c r="B38" s="1187"/>
      <c r="C38" s="1188"/>
      <c r="D38" s="1198"/>
      <c r="E38" s="1199"/>
      <c r="F38" s="1191">
        <v>28</v>
      </c>
      <c r="G38" s="1192"/>
      <c r="H38" s="1193">
        <v>420</v>
      </c>
      <c r="I38" s="1194"/>
      <c r="J38" s="1193">
        <v>420</v>
      </c>
      <c r="K38" s="1194"/>
      <c r="L38" s="1193">
        <v>395.3</v>
      </c>
      <c r="M38" s="1195"/>
    </row>
    <row r="39" spans="1:15" ht="26.25" customHeight="1" x14ac:dyDescent="0.25">
      <c r="A39" s="1186" t="s">
        <v>165</v>
      </c>
      <c r="B39" s="1187"/>
      <c r="C39" s="1188"/>
      <c r="D39" s="1196"/>
      <c r="E39" s="1197"/>
      <c r="F39" s="1191">
        <v>31</v>
      </c>
      <c r="G39" s="1192"/>
      <c r="H39" s="1193"/>
      <c r="I39" s="1194"/>
      <c r="J39" s="1193">
        <v>11.5</v>
      </c>
      <c r="K39" s="1194"/>
      <c r="L39" s="1193">
        <v>11.5</v>
      </c>
      <c r="M39" s="1195"/>
    </row>
    <row r="40" spans="1:15" ht="33" customHeight="1" x14ac:dyDescent="0.25">
      <c r="A40" s="1186" t="s">
        <v>477</v>
      </c>
      <c r="B40" s="1187"/>
      <c r="C40" s="1188"/>
      <c r="D40" s="1189"/>
      <c r="E40" s="1190"/>
      <c r="F40" s="1191">
        <v>33</v>
      </c>
      <c r="G40" s="1192"/>
      <c r="H40" s="1193">
        <v>1425</v>
      </c>
      <c r="I40" s="1194"/>
      <c r="J40" s="1193">
        <v>1465</v>
      </c>
      <c r="K40" s="1194"/>
      <c r="L40" s="1193">
        <v>381.3</v>
      </c>
      <c r="M40" s="1195"/>
    </row>
    <row r="41" spans="1:15" ht="30" customHeight="1" thickBot="1" x14ac:dyDescent="0.3">
      <c r="A41" s="1176" t="s">
        <v>506</v>
      </c>
      <c r="B41" s="1177"/>
      <c r="C41" s="1178"/>
      <c r="D41" s="1179"/>
      <c r="E41" s="1180"/>
      <c r="F41" s="1181">
        <v>35</v>
      </c>
      <c r="G41" s="1182"/>
      <c r="H41" s="1183">
        <v>8500</v>
      </c>
      <c r="I41" s="1184"/>
      <c r="J41" s="1183">
        <v>7841</v>
      </c>
      <c r="K41" s="1184"/>
      <c r="L41" s="1183">
        <v>2644.4</v>
      </c>
      <c r="M41" s="1185"/>
    </row>
    <row r="42" spans="1:15" ht="16.5" thickBot="1" x14ac:dyDescent="0.3">
      <c r="A42" s="487"/>
      <c r="B42" s="189"/>
      <c r="C42" s="189"/>
      <c r="D42" s="189"/>
      <c r="E42" s="1172"/>
      <c r="F42" s="1172"/>
      <c r="G42" s="1172"/>
      <c r="H42" s="1172"/>
      <c r="I42" s="1172"/>
      <c r="J42" s="1172"/>
      <c r="K42" s="1172"/>
      <c r="L42" s="1172"/>
      <c r="M42" s="1172"/>
      <c r="N42" s="1172"/>
      <c r="O42" s="1172"/>
    </row>
    <row r="43" spans="1:15" ht="15.75" x14ac:dyDescent="0.25">
      <c r="A43" s="1173" t="s">
        <v>52</v>
      </c>
      <c r="B43" s="1174"/>
      <c r="C43" s="1174"/>
      <c r="D43" s="1174"/>
      <c r="E43" s="1174"/>
      <c r="F43" s="1174"/>
      <c r="G43" s="1174"/>
      <c r="H43" s="1174"/>
      <c r="I43" s="1174"/>
      <c r="J43" s="1174"/>
      <c r="K43" s="1174"/>
      <c r="L43" s="1174"/>
      <c r="M43" s="1175"/>
    </row>
    <row r="44" spans="1:15" ht="72" customHeight="1" thickBot="1" x14ac:dyDescent="0.3">
      <c r="A44" s="2134"/>
      <c r="B44" s="2135"/>
      <c r="C44" s="2135"/>
      <c r="D44" s="2135"/>
      <c r="E44" s="2135"/>
      <c r="F44" s="2135"/>
      <c r="G44" s="2135"/>
      <c r="H44" s="2135"/>
      <c r="I44" s="2135"/>
      <c r="J44" s="2135"/>
      <c r="K44" s="2135"/>
      <c r="L44" s="2135"/>
      <c r="M44" s="2136"/>
    </row>
    <row r="45" spans="1:15" ht="15.75" x14ac:dyDescent="0.25">
      <c r="A45" s="477"/>
      <c r="B45" s="477"/>
      <c r="C45" s="477"/>
      <c r="D45" s="478"/>
      <c r="E45" s="478"/>
      <c r="F45" s="478"/>
      <c r="G45" s="478"/>
      <c r="H45" s="478"/>
      <c r="I45" s="478"/>
      <c r="J45" s="478"/>
      <c r="K45" s="478"/>
      <c r="L45" s="478"/>
      <c r="M45" s="478"/>
    </row>
    <row r="46" spans="1:15" ht="15.75" x14ac:dyDescent="0.25">
      <c r="A46" s="43" t="s">
        <v>13</v>
      </c>
      <c r="B46" s="43"/>
      <c r="C46" s="43"/>
      <c r="D46" s="43"/>
      <c r="E46" s="48"/>
      <c r="F46" s="48"/>
      <c r="G46" s="48"/>
      <c r="H46" s="48"/>
      <c r="I46" s="48"/>
      <c r="J46" s="48"/>
      <c r="K46" s="48"/>
      <c r="L46" s="186"/>
      <c r="M46" s="186"/>
    </row>
    <row r="47" spans="1:15" ht="15.75" x14ac:dyDescent="0.25">
      <c r="A47" s="479" t="s">
        <v>14</v>
      </c>
      <c r="B47" s="479"/>
      <c r="C47" s="479"/>
      <c r="D47" s="479"/>
      <c r="E47" s="39"/>
      <c r="F47" s="39"/>
      <c r="G47" s="39"/>
      <c r="H47" s="906" t="s">
        <v>448</v>
      </c>
      <c r="I47" s="906"/>
      <c r="J47" s="906"/>
      <c r="K47" s="906"/>
      <c r="L47" s="906"/>
      <c r="M47" s="906"/>
    </row>
    <row r="48" spans="1:15" ht="15.75" x14ac:dyDescent="0.25">
      <c r="A48" s="480"/>
      <c r="B48" s="480"/>
      <c r="C48" s="480"/>
      <c r="D48" s="480"/>
      <c r="E48" s="908" t="s">
        <v>29</v>
      </c>
      <c r="F48" s="908"/>
      <c r="G48" s="908"/>
      <c r="H48" s="907" t="s">
        <v>446</v>
      </c>
      <c r="I48" s="907"/>
      <c r="J48" s="907"/>
      <c r="K48" s="907"/>
      <c r="L48" s="907"/>
      <c r="M48" s="907"/>
    </row>
    <row r="49" spans="1:13" ht="15.75" x14ac:dyDescent="0.25">
      <c r="A49" s="479" t="s">
        <v>15</v>
      </c>
      <c r="B49" s="479"/>
      <c r="C49" s="479"/>
      <c r="D49" s="479"/>
      <c r="E49" s="39"/>
      <c r="F49" s="39"/>
      <c r="G49" s="39"/>
      <c r="H49" s="909" t="s">
        <v>448</v>
      </c>
      <c r="I49" s="909"/>
      <c r="J49" s="909"/>
      <c r="K49" s="909"/>
      <c r="L49" s="909"/>
      <c r="M49" s="909"/>
    </row>
    <row r="50" spans="1:13" ht="15.75" x14ac:dyDescent="0.25">
      <c r="A50" s="187"/>
      <c r="B50" s="187"/>
      <c r="C50" s="187"/>
      <c r="D50" s="187"/>
      <c r="E50" s="908" t="s">
        <v>29</v>
      </c>
      <c r="F50" s="908"/>
      <c r="G50" s="908"/>
      <c r="H50" s="907" t="s">
        <v>446</v>
      </c>
      <c r="I50" s="907"/>
      <c r="J50" s="907"/>
      <c r="K50" s="907"/>
      <c r="L50" s="907"/>
      <c r="M50" s="907"/>
    </row>
    <row r="51" spans="1:13" ht="15.75" x14ac:dyDescent="0.25">
      <c r="A51" s="187" t="s">
        <v>16</v>
      </c>
      <c r="B51" s="187"/>
      <c r="C51" s="187"/>
      <c r="D51" s="187"/>
      <c r="E51" s="39"/>
      <c r="F51" s="39"/>
      <c r="G51" s="39"/>
      <c r="H51" s="909" t="s">
        <v>448</v>
      </c>
      <c r="I51" s="909"/>
      <c r="J51" s="909"/>
      <c r="K51" s="909"/>
      <c r="L51" s="909"/>
      <c r="M51" s="909"/>
    </row>
    <row r="52" spans="1:13" ht="15.75" x14ac:dyDescent="0.25">
      <c r="A52" s="187"/>
      <c r="B52" s="187"/>
      <c r="C52" s="187"/>
      <c r="D52" s="187"/>
      <c r="E52" s="908" t="s">
        <v>29</v>
      </c>
      <c r="F52" s="908"/>
      <c r="G52" s="908"/>
      <c r="H52" s="907" t="s">
        <v>446</v>
      </c>
      <c r="I52" s="907"/>
      <c r="J52" s="907"/>
      <c r="K52" s="907"/>
      <c r="L52" s="907"/>
      <c r="M52" s="907"/>
    </row>
    <row r="53" spans="1:13" ht="15.75" x14ac:dyDescent="0.25">
      <c r="A53" s="44" t="s">
        <v>17</v>
      </c>
      <c r="B53" s="43" t="s">
        <v>27</v>
      </c>
      <c r="C53" s="187"/>
      <c r="D53" s="187"/>
      <c r="E53" s="15"/>
      <c r="F53" s="15"/>
      <c r="G53" s="15"/>
      <c r="H53" s="15"/>
      <c r="I53" s="15"/>
      <c r="J53" s="15"/>
      <c r="K53" s="15"/>
      <c r="L53" s="91"/>
      <c r="M53" s="16"/>
    </row>
    <row r="54" spans="1:13" ht="15.75" x14ac:dyDescent="0.25">
      <c r="A54" s="187" t="s">
        <v>18</v>
      </c>
      <c r="B54" s="187"/>
      <c r="C54" s="187"/>
      <c r="D54" s="187"/>
      <c r="E54" s="187"/>
      <c r="F54" s="187"/>
      <c r="G54" s="187"/>
      <c r="H54" s="187"/>
      <c r="I54" s="187"/>
      <c r="J54" s="187"/>
      <c r="K54" s="187"/>
      <c r="L54" s="186"/>
      <c r="M54" s="186"/>
    </row>
  </sheetData>
  <mergeCells count="138">
    <mergeCell ref="A3:I3"/>
    <mergeCell ref="A4:M4"/>
    <mergeCell ref="A5:M5"/>
    <mergeCell ref="A6:C6"/>
    <mergeCell ref="D6:L6"/>
    <mergeCell ref="A7:C7"/>
    <mergeCell ref="D7:L7"/>
    <mergeCell ref="A12:M12"/>
    <mergeCell ref="A13:B13"/>
    <mergeCell ref="C13:M13"/>
    <mergeCell ref="A14:B14"/>
    <mergeCell ref="C14:M14"/>
    <mergeCell ref="A15:B15"/>
    <mergeCell ref="A8:C8"/>
    <mergeCell ref="D8:L8"/>
    <mergeCell ref="A9:C9"/>
    <mergeCell ref="D9:L9"/>
    <mergeCell ref="A10:C10"/>
    <mergeCell ref="D10:L10"/>
    <mergeCell ref="C15:M15"/>
    <mergeCell ref="A16:M16"/>
    <mergeCell ref="A17:M17"/>
    <mergeCell ref="A18:A19"/>
    <mergeCell ref="B18:B19"/>
    <mergeCell ref="C18:E19"/>
    <mergeCell ref="F18:F19"/>
    <mergeCell ref="G18:G19"/>
    <mergeCell ref="H18:H19"/>
    <mergeCell ref="I18:M18"/>
    <mergeCell ref="I19:K19"/>
    <mergeCell ref="L19:M19"/>
    <mergeCell ref="C20:E20"/>
    <mergeCell ref="I20:K20"/>
    <mergeCell ref="L20:M20"/>
    <mergeCell ref="A21:A23"/>
    <mergeCell ref="C21:E21"/>
    <mergeCell ref="I21:K21"/>
    <mergeCell ref="L21:M21"/>
    <mergeCell ref="C22:E22"/>
    <mergeCell ref="I22:K22"/>
    <mergeCell ref="L22:M22"/>
    <mergeCell ref="C23:E23"/>
    <mergeCell ref="I23:K23"/>
    <mergeCell ref="L23:M23"/>
    <mergeCell ref="A24:A27"/>
    <mergeCell ref="C24:E24"/>
    <mergeCell ref="I24:K24"/>
    <mergeCell ref="L24:M24"/>
    <mergeCell ref="C25:E25"/>
    <mergeCell ref="I25:K25"/>
    <mergeCell ref="A28:A29"/>
    <mergeCell ref="C28:E28"/>
    <mergeCell ref="I28:K28"/>
    <mergeCell ref="L28:M28"/>
    <mergeCell ref="C29:E29"/>
    <mergeCell ref="I29:K29"/>
    <mergeCell ref="L29:M29"/>
    <mergeCell ref="L25:M25"/>
    <mergeCell ref="C26:E26"/>
    <mergeCell ref="I26:K26"/>
    <mergeCell ref="L26:M26"/>
    <mergeCell ref="C27:E27"/>
    <mergeCell ref="I27:K27"/>
    <mergeCell ref="L27:M27"/>
    <mergeCell ref="A33:C33"/>
    <mergeCell ref="D33:E33"/>
    <mergeCell ref="F33:G33"/>
    <mergeCell ref="H33:I33"/>
    <mergeCell ref="J33:K33"/>
    <mergeCell ref="L33:M33"/>
    <mergeCell ref="A30:M30"/>
    <mergeCell ref="A31:C32"/>
    <mergeCell ref="D31:G31"/>
    <mergeCell ref="H31:I32"/>
    <mergeCell ref="J31:K32"/>
    <mergeCell ref="L31:M32"/>
    <mergeCell ref="D32:E32"/>
    <mergeCell ref="F32:G32"/>
    <mergeCell ref="A35:C35"/>
    <mergeCell ref="D35:E35"/>
    <mergeCell ref="F35:G35"/>
    <mergeCell ref="H35:I35"/>
    <mergeCell ref="J35:K35"/>
    <mergeCell ref="L35:M35"/>
    <mergeCell ref="A34:C34"/>
    <mergeCell ref="D34:E34"/>
    <mergeCell ref="F34:G34"/>
    <mergeCell ref="H34:I34"/>
    <mergeCell ref="J34:K34"/>
    <mergeCell ref="L34:M34"/>
    <mergeCell ref="A37:C37"/>
    <mergeCell ref="D37:E37"/>
    <mergeCell ref="F37:G37"/>
    <mergeCell ref="H37:I37"/>
    <mergeCell ref="J37:K37"/>
    <mergeCell ref="L37:M37"/>
    <mergeCell ref="A36:C36"/>
    <mergeCell ref="D36:E36"/>
    <mergeCell ref="F36:G36"/>
    <mergeCell ref="H36:I36"/>
    <mergeCell ref="J36:K36"/>
    <mergeCell ref="L36:M36"/>
    <mergeCell ref="A39:C39"/>
    <mergeCell ref="D39:E39"/>
    <mergeCell ref="F39:G39"/>
    <mergeCell ref="H39:I39"/>
    <mergeCell ref="J39:K39"/>
    <mergeCell ref="L39:M39"/>
    <mergeCell ref="A38:C38"/>
    <mergeCell ref="D38:E38"/>
    <mergeCell ref="F38:G38"/>
    <mergeCell ref="H38:I38"/>
    <mergeCell ref="J38:K38"/>
    <mergeCell ref="L38:M38"/>
    <mergeCell ref="A41:C41"/>
    <mergeCell ref="D41:E41"/>
    <mergeCell ref="F41:G41"/>
    <mergeCell ref="H41:I41"/>
    <mergeCell ref="J41:K41"/>
    <mergeCell ref="L41:M41"/>
    <mergeCell ref="A40:C40"/>
    <mergeCell ref="D40:E40"/>
    <mergeCell ref="F40:G40"/>
    <mergeCell ref="H40:I40"/>
    <mergeCell ref="J40:K40"/>
    <mergeCell ref="L40:M40"/>
    <mergeCell ref="E42:O42"/>
    <mergeCell ref="E50:G50"/>
    <mergeCell ref="H50:M50"/>
    <mergeCell ref="H51:M51"/>
    <mergeCell ref="E52:G52"/>
    <mergeCell ref="H52:M52"/>
    <mergeCell ref="A43:M43"/>
    <mergeCell ref="A44:M44"/>
    <mergeCell ref="H47:M47"/>
    <mergeCell ref="E48:G48"/>
    <mergeCell ref="H48:M48"/>
    <mergeCell ref="H49:M4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C3778-C690-41F0-9824-68E6A696D71B}">
  <sheetPr>
    <tabColor rgb="FF00B050"/>
  </sheetPr>
  <dimension ref="A2:M67"/>
  <sheetViews>
    <sheetView workbookViewId="0">
      <selection activeCell="A57" sqref="A57:I57"/>
    </sheetView>
  </sheetViews>
  <sheetFormatPr defaultRowHeight="15" x14ac:dyDescent="0.25"/>
  <cols>
    <col min="3" max="3" width="13.140625" customWidth="1"/>
    <col min="4" max="4" width="25" customWidth="1"/>
    <col min="5" max="5" width="15.28515625" customWidth="1"/>
    <col min="6" max="6" width="18.5703125" customWidth="1"/>
    <col min="7" max="7" width="19.5703125" customWidth="1"/>
    <col min="8" max="8" width="22" customWidth="1"/>
    <col min="9" max="9" width="38.7109375" customWidth="1"/>
  </cols>
  <sheetData>
    <row r="2" spans="1:9" ht="15.75" x14ac:dyDescent="0.25">
      <c r="A2" s="186"/>
      <c r="B2" s="186"/>
      <c r="C2" s="186"/>
      <c r="D2" s="186"/>
      <c r="E2" s="186"/>
      <c r="F2" s="186"/>
      <c r="G2" s="186"/>
      <c r="H2" s="186"/>
      <c r="I2" s="64" t="s">
        <v>37</v>
      </c>
    </row>
    <row r="3" spans="1:9" ht="16.5" thickBot="1" x14ac:dyDescent="0.3">
      <c r="A3" s="1401" t="s">
        <v>38</v>
      </c>
      <c r="B3" s="1401"/>
      <c r="C3" s="1401"/>
      <c r="D3" s="1401"/>
      <c r="E3" s="1401"/>
      <c r="F3" s="1401"/>
      <c r="G3" s="1401"/>
      <c r="H3" s="1401"/>
      <c r="I3" s="1401"/>
    </row>
    <row r="4" spans="1:9" ht="15.75" x14ac:dyDescent="0.25">
      <c r="A4" s="1128" t="s">
        <v>236</v>
      </c>
      <c r="B4" s="1129"/>
      <c r="C4" s="1129"/>
      <c r="D4" s="1129"/>
      <c r="E4" s="1129"/>
      <c r="F4" s="1129"/>
      <c r="G4" s="1129"/>
      <c r="H4" s="1129"/>
      <c r="I4" s="1130"/>
    </row>
    <row r="5" spans="1:9" ht="15.75" x14ac:dyDescent="0.25">
      <c r="A5" s="1402" t="s">
        <v>508</v>
      </c>
      <c r="B5" s="1132"/>
      <c r="C5" s="1132"/>
      <c r="D5" s="1132"/>
      <c r="E5" s="1132"/>
      <c r="F5" s="1132"/>
      <c r="G5" s="1132"/>
      <c r="H5" s="1132"/>
      <c r="I5" s="1133"/>
    </row>
    <row r="6" spans="1:9" ht="15.75" x14ac:dyDescent="0.25">
      <c r="A6" s="1134" t="s">
        <v>0</v>
      </c>
      <c r="B6" s="1135"/>
      <c r="C6" s="1135"/>
      <c r="D6" s="1135" t="s">
        <v>40</v>
      </c>
      <c r="E6" s="1135"/>
      <c r="F6" s="1135"/>
      <c r="G6" s="1135"/>
      <c r="H6" s="1135"/>
      <c r="I6" s="384" t="s">
        <v>46</v>
      </c>
    </row>
    <row r="7" spans="1:9" ht="15.75" x14ac:dyDescent="0.25">
      <c r="A7" s="1116" t="s">
        <v>1</v>
      </c>
      <c r="B7" s="1096"/>
      <c r="C7" s="1096"/>
      <c r="D7" s="1096" t="s">
        <v>509</v>
      </c>
      <c r="E7" s="1096"/>
      <c r="F7" s="1096"/>
      <c r="G7" s="1096"/>
      <c r="H7" s="1096"/>
      <c r="I7" s="385" t="s">
        <v>510</v>
      </c>
    </row>
    <row r="8" spans="1:9" ht="15.75" x14ac:dyDescent="0.25">
      <c r="A8" s="1116" t="s">
        <v>1</v>
      </c>
      <c r="B8" s="1096"/>
      <c r="C8" s="1096"/>
      <c r="D8" s="1096" t="s">
        <v>511</v>
      </c>
      <c r="E8" s="1096"/>
      <c r="F8" s="1096"/>
      <c r="G8" s="1096"/>
      <c r="H8" s="1096"/>
      <c r="I8" s="385" t="s">
        <v>512</v>
      </c>
    </row>
    <row r="9" spans="1:9" ht="15.75" x14ac:dyDescent="0.25">
      <c r="A9" s="1116" t="s">
        <v>2</v>
      </c>
      <c r="B9" s="1096"/>
      <c r="C9" s="1096"/>
      <c r="D9" s="1096" t="s">
        <v>513</v>
      </c>
      <c r="E9" s="1096"/>
      <c r="F9" s="1096"/>
      <c r="G9" s="1096"/>
      <c r="H9" s="1096"/>
      <c r="I9" s="385" t="s">
        <v>512</v>
      </c>
    </row>
    <row r="10" spans="1:9" ht="15.75" x14ac:dyDescent="0.25">
      <c r="A10" s="1116" t="s">
        <v>3</v>
      </c>
      <c r="B10" s="1096"/>
      <c r="C10" s="1096"/>
      <c r="D10" s="1096" t="s">
        <v>409</v>
      </c>
      <c r="E10" s="1096"/>
      <c r="F10" s="1096"/>
      <c r="G10" s="1096"/>
      <c r="H10" s="1096"/>
      <c r="I10" s="385" t="s">
        <v>112</v>
      </c>
    </row>
    <row r="11" spans="1:9" ht="16.5" thickBot="1" x14ac:dyDescent="0.3">
      <c r="A11" s="1117" t="s">
        <v>4</v>
      </c>
      <c r="B11" s="1079"/>
      <c r="C11" s="1079"/>
      <c r="D11" s="1079" t="s">
        <v>514</v>
      </c>
      <c r="E11" s="1079"/>
      <c r="F11" s="1079"/>
      <c r="G11" s="1079"/>
      <c r="H11" s="1079"/>
      <c r="I11" s="386" t="s">
        <v>80</v>
      </c>
    </row>
    <row r="12" spans="1:9" ht="16.5" thickBot="1" x14ac:dyDescent="0.3">
      <c r="A12" s="1161"/>
      <c r="B12" s="1162"/>
      <c r="C12" s="1163"/>
      <c r="D12" s="1161"/>
      <c r="E12" s="1162"/>
      <c r="F12" s="1162"/>
      <c r="G12" s="1162"/>
      <c r="H12" s="1163"/>
      <c r="I12" s="515"/>
    </row>
    <row r="13" spans="1:9" ht="15.75" x14ac:dyDescent="0.25">
      <c r="A13" s="1106" t="s">
        <v>48</v>
      </c>
      <c r="B13" s="1107"/>
      <c r="C13" s="1107"/>
      <c r="D13" s="1107"/>
      <c r="E13" s="1107"/>
      <c r="F13" s="1107"/>
      <c r="G13" s="1107"/>
      <c r="H13" s="1107"/>
      <c r="I13" s="1108"/>
    </row>
    <row r="14" spans="1:9" ht="15.75" x14ac:dyDescent="0.25">
      <c r="A14" s="1118" t="s">
        <v>5</v>
      </c>
      <c r="B14" s="1119"/>
      <c r="C14" s="827" t="s">
        <v>515</v>
      </c>
      <c r="D14" s="827"/>
      <c r="E14" s="827"/>
      <c r="F14" s="827"/>
      <c r="G14" s="827"/>
      <c r="H14" s="827"/>
      <c r="I14" s="828"/>
    </row>
    <row r="15" spans="1:9" ht="37.5" customHeight="1" x14ac:dyDescent="0.25">
      <c r="A15" s="1148" t="s">
        <v>6</v>
      </c>
      <c r="B15" s="1070"/>
      <c r="C15" s="1396" t="s">
        <v>516</v>
      </c>
      <c r="D15" s="1396"/>
      <c r="E15" s="1396"/>
      <c r="F15" s="1396"/>
      <c r="G15" s="1396"/>
      <c r="H15" s="1396"/>
      <c r="I15" s="1397"/>
    </row>
    <row r="16" spans="1:9" ht="48" customHeight="1" thickBot="1" x14ac:dyDescent="0.3">
      <c r="A16" s="1114" t="s">
        <v>7</v>
      </c>
      <c r="B16" s="1115"/>
      <c r="C16" s="1398" t="s">
        <v>517</v>
      </c>
      <c r="D16" s="1398"/>
      <c r="E16" s="1398"/>
      <c r="F16" s="1398"/>
      <c r="G16" s="1398"/>
      <c r="H16" s="1398"/>
      <c r="I16" s="1399"/>
    </row>
    <row r="17" spans="1:9" ht="16.5" thickBot="1" x14ac:dyDescent="0.3">
      <c r="A17" s="1400"/>
      <c r="B17" s="1400"/>
      <c r="C17" s="1400"/>
      <c r="D17" s="1400"/>
      <c r="E17" s="1400"/>
      <c r="F17" s="1400"/>
      <c r="G17" s="1400"/>
      <c r="H17" s="1400"/>
      <c r="I17" s="49"/>
    </row>
    <row r="18" spans="1:9" ht="15.75" x14ac:dyDescent="0.25">
      <c r="A18" s="1106" t="s">
        <v>49</v>
      </c>
      <c r="B18" s="1107"/>
      <c r="C18" s="1107"/>
      <c r="D18" s="1107"/>
      <c r="E18" s="1107"/>
      <c r="F18" s="1107"/>
      <c r="G18" s="1107"/>
      <c r="H18" s="1107"/>
      <c r="I18" s="1108"/>
    </row>
    <row r="19" spans="1:9" ht="15.75" x14ac:dyDescent="0.25">
      <c r="A19" s="1394" t="s">
        <v>56</v>
      </c>
      <c r="B19" s="191" t="s">
        <v>57</v>
      </c>
      <c r="C19" s="1076" t="s">
        <v>58</v>
      </c>
      <c r="D19" s="1076"/>
      <c r="E19" s="1076" t="s">
        <v>59</v>
      </c>
      <c r="F19" s="1111" t="s">
        <v>33</v>
      </c>
      <c r="G19" s="1111" t="s">
        <v>36</v>
      </c>
      <c r="H19" s="1076" t="s">
        <v>42</v>
      </c>
      <c r="I19" s="1113"/>
    </row>
    <row r="20" spans="1:9" ht="15.75" x14ac:dyDescent="0.25">
      <c r="A20" s="1395"/>
      <c r="B20" s="192"/>
      <c r="C20" s="1076"/>
      <c r="D20" s="1076"/>
      <c r="E20" s="1076"/>
      <c r="F20" s="1112"/>
      <c r="G20" s="1112"/>
      <c r="H20" s="193" t="s">
        <v>43</v>
      </c>
      <c r="I20" s="388" t="s">
        <v>44</v>
      </c>
    </row>
    <row r="21" spans="1:9" ht="15.75" x14ac:dyDescent="0.25">
      <c r="A21" s="389">
        <v>1</v>
      </c>
      <c r="B21" s="193">
        <v>2</v>
      </c>
      <c r="C21" s="1077">
        <v>3</v>
      </c>
      <c r="D21" s="1078"/>
      <c r="E21" s="193">
        <v>4</v>
      </c>
      <c r="F21" s="193">
        <v>5</v>
      </c>
      <c r="G21" s="193">
        <v>6</v>
      </c>
      <c r="H21" s="193" t="s">
        <v>35</v>
      </c>
      <c r="I21" s="494"/>
    </row>
    <row r="22" spans="1:9" x14ac:dyDescent="0.25">
      <c r="A22" s="1093" t="s">
        <v>9</v>
      </c>
      <c r="B22" s="1386" t="s">
        <v>21</v>
      </c>
      <c r="C22" s="1388" t="s">
        <v>518</v>
      </c>
      <c r="D22" s="1389"/>
      <c r="E22" s="1381" t="s">
        <v>519</v>
      </c>
      <c r="F22" s="1392">
        <v>4500</v>
      </c>
      <c r="G22" s="1381">
        <v>1023.3</v>
      </c>
      <c r="H22" s="1382">
        <f>G22-F22</f>
        <v>-3476.7</v>
      </c>
      <c r="I22" s="1384" t="s">
        <v>520</v>
      </c>
    </row>
    <row r="23" spans="1:9" ht="22.5" customHeight="1" x14ac:dyDescent="0.25">
      <c r="A23" s="1094"/>
      <c r="B23" s="1387"/>
      <c r="C23" s="1390"/>
      <c r="D23" s="1391"/>
      <c r="E23" s="1112"/>
      <c r="F23" s="1393"/>
      <c r="G23" s="1112"/>
      <c r="H23" s="1383"/>
      <c r="I23" s="1385"/>
    </row>
    <row r="24" spans="1:9" ht="72.75" customHeight="1" x14ac:dyDescent="0.25">
      <c r="A24" s="1094"/>
      <c r="B24" s="188" t="s">
        <v>111</v>
      </c>
      <c r="C24" s="1158" t="s">
        <v>521</v>
      </c>
      <c r="D24" s="1159"/>
      <c r="E24" s="188" t="s">
        <v>522</v>
      </c>
      <c r="F24" s="499">
        <v>35</v>
      </c>
      <c r="G24" s="364">
        <v>13.2</v>
      </c>
      <c r="H24" s="364">
        <f t="shared" ref="H24:H31" si="0">G24-F24</f>
        <v>-21.8</v>
      </c>
      <c r="I24" s="516" t="s">
        <v>730</v>
      </c>
    </row>
    <row r="25" spans="1:9" ht="45.75" customHeight="1" x14ac:dyDescent="0.25">
      <c r="A25" s="1093" t="s">
        <v>10</v>
      </c>
      <c r="B25" s="366" t="s">
        <v>22</v>
      </c>
      <c r="C25" s="1158" t="s">
        <v>523</v>
      </c>
      <c r="D25" s="1159"/>
      <c r="E25" s="59" t="s">
        <v>72</v>
      </c>
      <c r="F25" s="500">
        <v>60</v>
      </c>
      <c r="G25" s="364">
        <v>0</v>
      </c>
      <c r="H25" s="188">
        <f t="shared" si="0"/>
        <v>-60</v>
      </c>
      <c r="I25" s="517" t="s">
        <v>524</v>
      </c>
    </row>
    <row r="26" spans="1:9" ht="60.75" customHeight="1" x14ac:dyDescent="0.25">
      <c r="A26" s="1094"/>
      <c r="B26" s="366" t="s">
        <v>23</v>
      </c>
      <c r="C26" s="1158" t="s">
        <v>525</v>
      </c>
      <c r="D26" s="1159"/>
      <c r="E26" s="59" t="s">
        <v>163</v>
      </c>
      <c r="F26" s="500">
        <v>2</v>
      </c>
      <c r="G26" s="364">
        <v>0</v>
      </c>
      <c r="H26" s="364">
        <f t="shared" si="0"/>
        <v>-2</v>
      </c>
      <c r="I26" s="517" t="s">
        <v>526</v>
      </c>
    </row>
    <row r="27" spans="1:9" ht="48" customHeight="1" x14ac:dyDescent="0.25">
      <c r="A27" s="1094"/>
      <c r="B27" s="366" t="s">
        <v>24</v>
      </c>
      <c r="C27" s="1158" t="s">
        <v>527</v>
      </c>
      <c r="D27" s="1159"/>
      <c r="E27" s="59" t="s">
        <v>163</v>
      </c>
      <c r="F27" s="500">
        <v>5</v>
      </c>
      <c r="G27" s="364">
        <v>0</v>
      </c>
      <c r="H27" s="364">
        <f t="shared" si="0"/>
        <v>-5</v>
      </c>
      <c r="I27" s="517" t="s">
        <v>528</v>
      </c>
    </row>
    <row r="28" spans="1:9" ht="48.75" customHeight="1" x14ac:dyDescent="0.25">
      <c r="A28" s="1094"/>
      <c r="B28" s="366" t="s">
        <v>25</v>
      </c>
      <c r="C28" s="1158" t="s">
        <v>529</v>
      </c>
      <c r="D28" s="1159"/>
      <c r="E28" s="59" t="s">
        <v>163</v>
      </c>
      <c r="F28" s="500">
        <v>6</v>
      </c>
      <c r="G28" s="364">
        <v>1</v>
      </c>
      <c r="H28" s="364">
        <f t="shared" si="0"/>
        <v>-5</v>
      </c>
      <c r="I28" s="517" t="s">
        <v>530</v>
      </c>
    </row>
    <row r="29" spans="1:9" ht="46.5" customHeight="1" x14ac:dyDescent="0.25">
      <c r="A29" s="1095"/>
      <c r="B29" s="366" t="s">
        <v>109</v>
      </c>
      <c r="C29" s="1158" t="s">
        <v>531</v>
      </c>
      <c r="D29" s="1159"/>
      <c r="E29" s="59" t="s">
        <v>163</v>
      </c>
      <c r="F29" s="500">
        <v>100</v>
      </c>
      <c r="G29" s="364">
        <v>0</v>
      </c>
      <c r="H29" s="364">
        <f t="shared" si="0"/>
        <v>-100</v>
      </c>
      <c r="I29" s="517" t="s">
        <v>532</v>
      </c>
    </row>
    <row r="30" spans="1:9" ht="162" customHeight="1" x14ac:dyDescent="0.25">
      <c r="A30" s="1093" t="s">
        <v>11</v>
      </c>
      <c r="B30" s="366" t="s">
        <v>26</v>
      </c>
      <c r="C30" s="1052" t="s">
        <v>533</v>
      </c>
      <c r="D30" s="1052"/>
      <c r="E30" s="188" t="s">
        <v>534</v>
      </c>
      <c r="F30" s="500">
        <v>11274.6</v>
      </c>
      <c r="G30" s="364">
        <v>0</v>
      </c>
      <c r="H30" s="364">
        <f t="shared" si="0"/>
        <v>-11274.6</v>
      </c>
      <c r="I30" s="517" t="s">
        <v>535</v>
      </c>
    </row>
    <row r="31" spans="1:9" ht="33" customHeight="1" thickBot="1" x14ac:dyDescent="0.3">
      <c r="A31" s="1372"/>
      <c r="B31" s="394" t="s">
        <v>26</v>
      </c>
      <c r="C31" s="1153" t="s">
        <v>536</v>
      </c>
      <c r="D31" s="1153"/>
      <c r="E31" s="475" t="s">
        <v>537</v>
      </c>
      <c r="F31" s="497">
        <v>13520</v>
      </c>
      <c r="G31" s="518">
        <v>16088</v>
      </c>
      <c r="H31" s="475">
        <f t="shared" si="0"/>
        <v>2568</v>
      </c>
      <c r="I31" s="519" t="s">
        <v>538</v>
      </c>
    </row>
    <row r="32" spans="1:9" ht="16.5" thickBot="1" x14ac:dyDescent="0.3">
      <c r="A32" s="189"/>
      <c r="B32" s="458"/>
      <c r="C32" s="55"/>
      <c r="D32" s="55"/>
      <c r="E32" s="55"/>
      <c r="F32" s="55"/>
      <c r="G32" s="55"/>
      <c r="H32" s="55"/>
      <c r="I32" s="49"/>
    </row>
    <row r="33" spans="1:9" ht="15.75" x14ac:dyDescent="0.25">
      <c r="A33" s="1373" t="s">
        <v>62</v>
      </c>
      <c r="B33" s="1374"/>
      <c r="C33" s="1374"/>
      <c r="D33" s="1374"/>
      <c r="E33" s="1374"/>
      <c r="F33" s="1374"/>
      <c r="G33" s="1374"/>
      <c r="H33" s="1374"/>
      <c r="I33" s="1375"/>
    </row>
    <row r="34" spans="1:9" ht="15.75" x14ac:dyDescent="0.25">
      <c r="A34" s="1235" t="s">
        <v>12</v>
      </c>
      <c r="B34" s="1236"/>
      <c r="C34" s="1237"/>
      <c r="D34" s="1364" t="s">
        <v>19</v>
      </c>
      <c r="E34" s="1376"/>
      <c r="F34" s="1365"/>
      <c r="G34" s="1377" t="s">
        <v>33</v>
      </c>
      <c r="H34" s="1377" t="s">
        <v>45</v>
      </c>
      <c r="I34" s="1379" t="s">
        <v>61</v>
      </c>
    </row>
    <row r="35" spans="1:9" ht="15.75" x14ac:dyDescent="0.25">
      <c r="A35" s="1238"/>
      <c r="B35" s="1239"/>
      <c r="C35" s="1240"/>
      <c r="D35" s="486" t="s">
        <v>28</v>
      </c>
      <c r="E35" s="1364" t="s">
        <v>41</v>
      </c>
      <c r="F35" s="1365"/>
      <c r="G35" s="1378"/>
      <c r="H35" s="1378"/>
      <c r="I35" s="1380"/>
    </row>
    <row r="36" spans="1:9" ht="15.75" x14ac:dyDescent="0.25">
      <c r="A36" s="1352"/>
      <c r="B36" s="1353"/>
      <c r="C36" s="1354"/>
      <c r="D36" s="486">
        <v>2</v>
      </c>
      <c r="E36" s="1364">
        <v>3</v>
      </c>
      <c r="F36" s="1365"/>
      <c r="G36" s="486">
        <v>4</v>
      </c>
      <c r="H36" s="486">
        <v>5</v>
      </c>
      <c r="I36" s="520">
        <v>6</v>
      </c>
    </row>
    <row r="37" spans="1:9" ht="15.75" x14ac:dyDescent="0.25">
      <c r="A37" s="1366" t="s">
        <v>107</v>
      </c>
      <c r="B37" s="1367"/>
      <c r="C37" s="1368"/>
      <c r="D37" s="486"/>
      <c r="E37" s="1364"/>
      <c r="F37" s="1365"/>
      <c r="G37" s="504">
        <f>G38+G44+G46+G52</f>
        <v>3630.1</v>
      </c>
      <c r="H37" s="505">
        <f>SUM(H38+H44+H46+H52)</f>
        <v>65546.5</v>
      </c>
      <c r="I37" s="521">
        <f>SUM(I38+I44+I46+I52)</f>
        <v>1249.3000000000002</v>
      </c>
    </row>
    <row r="38" spans="1:9" ht="35.25" customHeight="1" x14ac:dyDescent="0.25">
      <c r="A38" s="1369" t="s">
        <v>539</v>
      </c>
      <c r="B38" s="1370"/>
      <c r="C38" s="1371"/>
      <c r="D38" s="506" t="s">
        <v>540</v>
      </c>
      <c r="E38" s="1338"/>
      <c r="F38" s="1338"/>
      <c r="G38" s="501">
        <f>G39+G40+G41+G42+G43</f>
        <v>2478.1</v>
      </c>
      <c r="H38" s="460">
        <f>SUM(H39:H43)</f>
        <v>2478.1</v>
      </c>
      <c r="I38" s="463">
        <f>SUM(I39+I40+I41+I42+I43)</f>
        <v>1241.1000000000001</v>
      </c>
    </row>
    <row r="39" spans="1:9" ht="26.25" customHeight="1" x14ac:dyDescent="0.25">
      <c r="A39" s="1358" t="s">
        <v>541</v>
      </c>
      <c r="B39" s="1359"/>
      <c r="C39" s="1360"/>
      <c r="D39" s="506"/>
      <c r="E39" s="1350">
        <v>21</v>
      </c>
      <c r="F39" s="1351"/>
      <c r="G39" s="195">
        <v>1728.1</v>
      </c>
      <c r="H39" s="195">
        <v>1728.1</v>
      </c>
      <c r="I39" s="432">
        <v>890.9</v>
      </c>
    </row>
    <row r="40" spans="1:9" ht="23.25" customHeight="1" x14ac:dyDescent="0.25">
      <c r="A40" s="1361" t="s">
        <v>542</v>
      </c>
      <c r="B40" s="1362"/>
      <c r="C40" s="1363"/>
      <c r="D40" s="506"/>
      <c r="E40" s="1350">
        <v>22</v>
      </c>
      <c r="F40" s="1351"/>
      <c r="G40" s="502">
        <v>485.2</v>
      </c>
      <c r="H40" s="195">
        <v>460.2</v>
      </c>
      <c r="I40" s="432">
        <v>169.4</v>
      </c>
    </row>
    <row r="41" spans="1:9" ht="24" customHeight="1" x14ac:dyDescent="0.25">
      <c r="A41" s="1207" t="s">
        <v>543</v>
      </c>
      <c r="B41" s="1208"/>
      <c r="C41" s="1209"/>
      <c r="D41" s="506"/>
      <c r="E41" s="1350">
        <v>27</v>
      </c>
      <c r="F41" s="1351"/>
      <c r="G41" s="195">
        <v>22.4</v>
      </c>
      <c r="H41" s="195">
        <v>22.4</v>
      </c>
      <c r="I41" s="432">
        <v>9.6999999999999993</v>
      </c>
    </row>
    <row r="42" spans="1:9" ht="21" customHeight="1" x14ac:dyDescent="0.25">
      <c r="A42" s="1207" t="s">
        <v>544</v>
      </c>
      <c r="B42" s="1208"/>
      <c r="C42" s="1209"/>
      <c r="D42" s="506"/>
      <c r="E42" s="1350">
        <v>31</v>
      </c>
      <c r="F42" s="1351"/>
      <c r="G42" s="502">
        <v>242.4</v>
      </c>
      <c r="H42" s="195">
        <v>255.4</v>
      </c>
      <c r="I42" s="432">
        <v>162.4</v>
      </c>
    </row>
    <row r="43" spans="1:9" ht="28.5" customHeight="1" x14ac:dyDescent="0.25">
      <c r="A43" s="1207" t="s">
        <v>545</v>
      </c>
      <c r="B43" s="1208"/>
      <c r="C43" s="1209"/>
      <c r="D43" s="506"/>
      <c r="E43" s="1350">
        <v>33</v>
      </c>
      <c r="F43" s="1351"/>
      <c r="G43" s="502">
        <v>0</v>
      </c>
      <c r="H43" s="195">
        <v>12</v>
      </c>
      <c r="I43" s="432">
        <v>8.6999999999999993</v>
      </c>
    </row>
    <row r="44" spans="1:9" ht="39" customHeight="1" x14ac:dyDescent="0.25">
      <c r="A44" s="1352" t="s">
        <v>546</v>
      </c>
      <c r="B44" s="1353"/>
      <c r="C44" s="1354"/>
      <c r="D44" s="506" t="s">
        <v>540</v>
      </c>
      <c r="E44" s="507"/>
      <c r="F44" s="508"/>
      <c r="G44" s="501">
        <v>60</v>
      </c>
      <c r="H44" s="460">
        <v>60</v>
      </c>
      <c r="I44" s="463">
        <v>8.1999999999999993</v>
      </c>
    </row>
    <row r="45" spans="1:9" ht="15.75" x14ac:dyDescent="0.25">
      <c r="A45" s="1355" t="s">
        <v>547</v>
      </c>
      <c r="B45" s="1356"/>
      <c r="C45" s="1357"/>
      <c r="D45" s="506"/>
      <c r="E45" s="1338">
        <v>25</v>
      </c>
      <c r="F45" s="1338"/>
      <c r="G45" s="502">
        <v>60</v>
      </c>
      <c r="H45" s="195">
        <v>60</v>
      </c>
      <c r="I45" s="432">
        <v>8.1999999999999993</v>
      </c>
    </row>
    <row r="46" spans="1:9" ht="72" customHeight="1" x14ac:dyDescent="0.25">
      <c r="A46" s="1346" t="s">
        <v>548</v>
      </c>
      <c r="B46" s="1347"/>
      <c r="C46" s="1348"/>
      <c r="D46" s="509">
        <v>70124</v>
      </c>
      <c r="E46" s="1338"/>
      <c r="F46" s="1338"/>
      <c r="G46" s="501">
        <v>1092</v>
      </c>
      <c r="H46" s="501">
        <v>1092</v>
      </c>
      <c r="I46" s="522">
        <v>0</v>
      </c>
    </row>
    <row r="47" spans="1:9" ht="24.75" customHeight="1" x14ac:dyDescent="0.25">
      <c r="A47" s="1335" t="s">
        <v>183</v>
      </c>
      <c r="B47" s="1336"/>
      <c r="C47" s="1337"/>
      <c r="D47" s="510"/>
      <c r="E47" s="1338">
        <v>28</v>
      </c>
      <c r="F47" s="1338"/>
      <c r="G47" s="502">
        <v>1092</v>
      </c>
      <c r="H47" s="502">
        <v>1092</v>
      </c>
      <c r="I47" s="523">
        <v>0</v>
      </c>
    </row>
    <row r="48" spans="1:9" ht="72" customHeight="1" x14ac:dyDescent="0.25">
      <c r="A48" s="1339" t="s">
        <v>549</v>
      </c>
      <c r="B48" s="1340"/>
      <c r="C48" s="1341"/>
      <c r="D48" s="510"/>
      <c r="E48" s="1338">
        <v>59</v>
      </c>
      <c r="F48" s="1338"/>
      <c r="G48" s="502">
        <v>121508.3</v>
      </c>
      <c r="H48" s="502">
        <v>121508.3</v>
      </c>
      <c r="I48" s="523">
        <v>270788.5</v>
      </c>
    </row>
    <row r="49" spans="1:13" ht="48" customHeight="1" x14ac:dyDescent="0.25">
      <c r="A49" s="1186" t="s">
        <v>550</v>
      </c>
      <c r="B49" s="1187"/>
      <c r="C49" s="1188"/>
      <c r="D49" s="511"/>
      <c r="E49" s="1338">
        <v>47</v>
      </c>
      <c r="F49" s="1338"/>
      <c r="G49" s="503">
        <v>-121508.3</v>
      </c>
      <c r="H49" s="503">
        <v>-121508.3</v>
      </c>
      <c r="I49" s="523">
        <v>-270788.5</v>
      </c>
    </row>
    <row r="50" spans="1:13" ht="15.75" hidden="1" x14ac:dyDescent="0.25">
      <c r="A50" s="524"/>
      <c r="B50" s="525"/>
      <c r="C50" s="525"/>
      <c r="D50" s="511"/>
      <c r="E50" s="1338">
        <v>48</v>
      </c>
      <c r="F50" s="1338"/>
      <c r="G50" s="503">
        <v>-121508.3</v>
      </c>
      <c r="H50" s="503">
        <v>-121508.3</v>
      </c>
      <c r="I50" s="523">
        <v>-270788.5</v>
      </c>
    </row>
    <row r="51" spans="1:13" ht="15.75" hidden="1" x14ac:dyDescent="0.25">
      <c r="A51" s="524"/>
      <c r="B51" s="525"/>
      <c r="C51" s="525"/>
      <c r="D51" s="511"/>
      <c r="E51" s="1338">
        <v>49</v>
      </c>
      <c r="F51" s="1338"/>
      <c r="G51" s="503">
        <v>-121508.3</v>
      </c>
      <c r="H51" s="503">
        <v>-121508.3</v>
      </c>
      <c r="I51" s="523">
        <v>-270788.5</v>
      </c>
    </row>
    <row r="52" spans="1:13" ht="47.25" customHeight="1" x14ac:dyDescent="0.25">
      <c r="A52" s="1346" t="s">
        <v>551</v>
      </c>
      <c r="B52" s="1347"/>
      <c r="C52" s="1348"/>
      <c r="D52" s="509">
        <v>70417</v>
      </c>
      <c r="E52" s="1349"/>
      <c r="F52" s="1349"/>
      <c r="G52" s="512">
        <f>G53</f>
        <v>0</v>
      </c>
      <c r="H52" s="513">
        <f>H53</f>
        <v>61916.4</v>
      </c>
      <c r="I52" s="522">
        <f>I53</f>
        <v>0</v>
      </c>
    </row>
    <row r="53" spans="1:13" ht="23.25" customHeight="1" x14ac:dyDescent="0.25">
      <c r="A53" s="1335" t="s">
        <v>71</v>
      </c>
      <c r="B53" s="1336"/>
      <c r="C53" s="1337"/>
      <c r="D53" s="511"/>
      <c r="E53" s="1338">
        <v>26</v>
      </c>
      <c r="F53" s="1338"/>
      <c r="G53" s="503"/>
      <c r="H53" s="503">
        <v>61916.4</v>
      </c>
      <c r="I53" s="523"/>
    </row>
    <row r="54" spans="1:13" ht="68.25" customHeight="1" x14ac:dyDescent="0.25">
      <c r="A54" s="1339" t="s">
        <v>549</v>
      </c>
      <c r="B54" s="1340"/>
      <c r="C54" s="1341"/>
      <c r="D54" s="511"/>
      <c r="E54" s="1338">
        <v>59</v>
      </c>
      <c r="F54" s="1338"/>
      <c r="G54" s="514"/>
      <c r="H54" s="514">
        <v>171402</v>
      </c>
      <c r="I54" s="523"/>
    </row>
    <row r="55" spans="1:13" ht="48" customHeight="1" thickBot="1" x14ac:dyDescent="0.3">
      <c r="A55" s="1342" t="s">
        <v>550</v>
      </c>
      <c r="B55" s="1343"/>
      <c r="C55" s="1344"/>
      <c r="D55" s="526"/>
      <c r="E55" s="1345">
        <v>47</v>
      </c>
      <c r="F55" s="1345"/>
      <c r="G55" s="527"/>
      <c r="H55" s="527">
        <v>-171402</v>
      </c>
      <c r="I55" s="528"/>
    </row>
    <row r="56" spans="1:13" ht="15.75" x14ac:dyDescent="0.25">
      <c r="A56" s="1232" t="s">
        <v>63</v>
      </c>
      <c r="B56" s="1233"/>
      <c r="C56" s="1233"/>
      <c r="D56" s="1233"/>
      <c r="E56" s="1233"/>
      <c r="F56" s="1233"/>
      <c r="G56" s="1233"/>
      <c r="H56" s="1233"/>
      <c r="I56" s="1234"/>
    </row>
    <row r="57" spans="1:13" ht="242.25" customHeight="1" thickBot="1" x14ac:dyDescent="0.3">
      <c r="A57" s="1332" t="s">
        <v>552</v>
      </c>
      <c r="B57" s="1333"/>
      <c r="C57" s="1333"/>
      <c r="D57" s="1333"/>
      <c r="E57" s="1333"/>
      <c r="F57" s="1333"/>
      <c r="G57" s="1333"/>
      <c r="H57" s="1333"/>
      <c r="I57" s="1334"/>
    </row>
    <row r="58" spans="1:13" ht="15.75" x14ac:dyDescent="0.25">
      <c r="A58" s="43" t="s">
        <v>13</v>
      </c>
      <c r="B58" s="43"/>
      <c r="C58" s="43"/>
      <c r="D58" s="43"/>
      <c r="E58" s="48"/>
      <c r="F58" s="48"/>
      <c r="G58" s="48"/>
      <c r="H58" s="48"/>
      <c r="I58" s="48"/>
    </row>
    <row r="59" spans="1:13" ht="15.75" x14ac:dyDescent="0.25">
      <c r="A59" s="479" t="s">
        <v>14</v>
      </c>
      <c r="B59" s="479"/>
      <c r="C59" s="479"/>
      <c r="D59" s="479"/>
      <c r="E59" s="48"/>
      <c r="F59" s="48"/>
      <c r="G59" s="48"/>
      <c r="H59" s="48"/>
      <c r="I59" s="48"/>
      <c r="J59" s="48"/>
      <c r="K59" s="48"/>
      <c r="L59" s="186"/>
      <c r="M59" s="186"/>
    </row>
    <row r="60" spans="1:13" ht="15.75" x14ac:dyDescent="0.25">
      <c r="A60" s="480"/>
      <c r="B60" s="480"/>
      <c r="C60" s="480"/>
      <c r="D60" s="480"/>
      <c r="E60" s="39"/>
      <c r="F60" s="39"/>
      <c r="G60" s="39"/>
      <c r="H60" s="906" t="s">
        <v>448</v>
      </c>
      <c r="I60" s="906"/>
      <c r="J60" s="906"/>
      <c r="K60" s="906"/>
      <c r="L60" s="906"/>
      <c r="M60" s="906"/>
    </row>
    <row r="61" spans="1:13" ht="15.75" x14ac:dyDescent="0.25">
      <c r="A61" s="479" t="s">
        <v>15</v>
      </c>
      <c r="B61" s="479"/>
      <c r="C61" s="479"/>
      <c r="D61" s="479"/>
      <c r="E61" s="908" t="s">
        <v>29</v>
      </c>
      <c r="F61" s="908"/>
      <c r="G61" s="908"/>
      <c r="H61" s="907" t="s">
        <v>446</v>
      </c>
      <c r="I61" s="907"/>
      <c r="J61" s="907"/>
      <c r="K61" s="907"/>
      <c r="L61" s="907"/>
      <c r="M61" s="907"/>
    </row>
    <row r="62" spans="1:13" ht="15.75" x14ac:dyDescent="0.25">
      <c r="A62" s="187"/>
      <c r="B62" s="187"/>
      <c r="C62" s="187"/>
      <c r="D62" s="187"/>
      <c r="E62" s="39"/>
      <c r="F62" s="39"/>
      <c r="G62" s="39"/>
      <c r="H62" s="909" t="s">
        <v>448</v>
      </c>
      <c r="I62" s="909"/>
      <c r="J62" s="909"/>
      <c r="K62" s="909"/>
      <c r="L62" s="909"/>
      <c r="M62" s="909"/>
    </row>
    <row r="63" spans="1:13" ht="15.75" x14ac:dyDescent="0.25">
      <c r="A63" s="187" t="s">
        <v>16</v>
      </c>
      <c r="B63" s="187"/>
      <c r="C63" s="187"/>
      <c r="D63" s="187"/>
      <c r="E63" s="908" t="s">
        <v>29</v>
      </c>
      <c r="F63" s="908"/>
      <c r="G63" s="908"/>
      <c r="H63" s="907" t="s">
        <v>446</v>
      </c>
      <c r="I63" s="907"/>
      <c r="J63" s="907"/>
      <c r="K63" s="907"/>
      <c r="L63" s="907"/>
      <c r="M63" s="907"/>
    </row>
    <row r="64" spans="1:13" ht="15.75" x14ac:dyDescent="0.25">
      <c r="A64" s="187"/>
      <c r="B64" s="187"/>
      <c r="C64" s="187"/>
      <c r="D64" s="187"/>
      <c r="E64" s="39"/>
      <c r="F64" s="39"/>
      <c r="G64" s="39"/>
      <c r="H64" s="909" t="s">
        <v>448</v>
      </c>
      <c r="I64" s="909"/>
      <c r="J64" s="909"/>
      <c r="K64" s="909"/>
      <c r="L64" s="909"/>
      <c r="M64" s="909"/>
    </row>
    <row r="65" spans="1:13" ht="15.75" x14ac:dyDescent="0.25">
      <c r="A65" s="44" t="s">
        <v>17</v>
      </c>
      <c r="B65" s="43" t="s">
        <v>27</v>
      </c>
      <c r="C65" s="187"/>
      <c r="D65" s="187"/>
      <c r="E65" s="908" t="s">
        <v>29</v>
      </c>
      <c r="F65" s="908"/>
      <c r="G65" s="908"/>
      <c r="H65" s="907" t="s">
        <v>446</v>
      </c>
      <c r="I65" s="907"/>
      <c r="J65" s="907"/>
      <c r="K65" s="907"/>
      <c r="L65" s="907"/>
      <c r="M65" s="907"/>
    </row>
    <row r="66" spans="1:13" ht="15.75" x14ac:dyDescent="0.25">
      <c r="A66" s="187" t="s">
        <v>18</v>
      </c>
      <c r="B66" s="187"/>
      <c r="C66" s="187"/>
      <c r="D66" s="187"/>
      <c r="E66" s="187"/>
      <c r="F66" s="187"/>
      <c r="G66" s="187"/>
      <c r="H66" s="187"/>
      <c r="I66" s="187"/>
    </row>
    <row r="67" spans="1:13" ht="15.75" x14ac:dyDescent="0.25">
      <c r="A67" s="186"/>
      <c r="B67" s="186"/>
      <c r="C67" s="186"/>
      <c r="D67" s="186"/>
      <c r="E67" s="186"/>
      <c r="F67" s="186"/>
      <c r="G67" s="186"/>
      <c r="H67" s="186"/>
      <c r="I67" s="186"/>
    </row>
  </sheetData>
  <mergeCells count="106">
    <mergeCell ref="A8:C8"/>
    <mergeCell ref="D8:H8"/>
    <mergeCell ref="A9:C9"/>
    <mergeCell ref="D9:H9"/>
    <mergeCell ref="A10:C10"/>
    <mergeCell ref="D10:H10"/>
    <mergeCell ref="A3:I3"/>
    <mergeCell ref="A4:I4"/>
    <mergeCell ref="A5:I5"/>
    <mergeCell ref="A6:C6"/>
    <mergeCell ref="D6:H6"/>
    <mergeCell ref="A7:C7"/>
    <mergeCell ref="D7:H7"/>
    <mergeCell ref="G19:G20"/>
    <mergeCell ref="H19:I19"/>
    <mergeCell ref="A15:B15"/>
    <mergeCell ref="C15:I15"/>
    <mergeCell ref="A16:B16"/>
    <mergeCell ref="C16:I16"/>
    <mergeCell ref="A17:H17"/>
    <mergeCell ref="A18:I18"/>
    <mergeCell ref="A11:C11"/>
    <mergeCell ref="D11:H11"/>
    <mergeCell ref="A12:C12"/>
    <mergeCell ref="D12:H12"/>
    <mergeCell ref="A13:I13"/>
    <mergeCell ref="A14:B14"/>
    <mergeCell ref="C14:I14"/>
    <mergeCell ref="C21:D21"/>
    <mergeCell ref="A22:A24"/>
    <mergeCell ref="B22:B23"/>
    <mergeCell ref="C22:D23"/>
    <mergeCell ref="E22:E23"/>
    <mergeCell ref="F22:F23"/>
    <mergeCell ref="A19:A20"/>
    <mergeCell ref="C19:D20"/>
    <mergeCell ref="E19:E20"/>
    <mergeCell ref="F19:F20"/>
    <mergeCell ref="G22:G23"/>
    <mergeCell ref="H22:H23"/>
    <mergeCell ref="I22:I23"/>
    <mergeCell ref="C24:D24"/>
    <mergeCell ref="A25:A29"/>
    <mergeCell ref="C25:D25"/>
    <mergeCell ref="C26:D26"/>
    <mergeCell ref="C27:D27"/>
    <mergeCell ref="C28:D28"/>
    <mergeCell ref="C29:D29"/>
    <mergeCell ref="A30:A31"/>
    <mergeCell ref="C30:D30"/>
    <mergeCell ref="C31:D31"/>
    <mergeCell ref="A33:I33"/>
    <mergeCell ref="A34:C35"/>
    <mergeCell ref="D34:F34"/>
    <mergeCell ref="G34:G35"/>
    <mergeCell ref="H34:H35"/>
    <mergeCell ref="I34:I35"/>
    <mergeCell ref="E35:F35"/>
    <mergeCell ref="A39:C39"/>
    <mergeCell ref="E39:F39"/>
    <mergeCell ref="A40:C40"/>
    <mergeCell ref="E40:F40"/>
    <mergeCell ref="A41:C41"/>
    <mergeCell ref="E41:F41"/>
    <mergeCell ref="A36:C36"/>
    <mergeCell ref="E36:F36"/>
    <mergeCell ref="A37:C37"/>
    <mergeCell ref="E37:F37"/>
    <mergeCell ref="A38:C38"/>
    <mergeCell ref="E38:F38"/>
    <mergeCell ref="A46:C46"/>
    <mergeCell ref="E46:F46"/>
    <mergeCell ref="A47:C47"/>
    <mergeCell ref="E47:F47"/>
    <mergeCell ref="A48:C48"/>
    <mergeCell ref="E48:F48"/>
    <mergeCell ref="A42:C42"/>
    <mergeCell ref="E42:F42"/>
    <mergeCell ref="A43:C43"/>
    <mergeCell ref="E43:F43"/>
    <mergeCell ref="A44:C44"/>
    <mergeCell ref="A45:C45"/>
    <mergeCell ref="E45:F45"/>
    <mergeCell ref="A53:C53"/>
    <mergeCell ref="E53:F53"/>
    <mergeCell ref="A54:C54"/>
    <mergeCell ref="E54:F54"/>
    <mergeCell ref="A55:C55"/>
    <mergeCell ref="E55:F55"/>
    <mergeCell ref="A49:C49"/>
    <mergeCell ref="E49:F49"/>
    <mergeCell ref="E50:F50"/>
    <mergeCell ref="E51:F51"/>
    <mergeCell ref="A52:C52"/>
    <mergeCell ref="E52:F52"/>
    <mergeCell ref="H65:M65"/>
    <mergeCell ref="H60:M60"/>
    <mergeCell ref="E61:G61"/>
    <mergeCell ref="E63:G63"/>
    <mergeCell ref="E65:G65"/>
    <mergeCell ref="A56:I56"/>
    <mergeCell ref="A57:I57"/>
    <mergeCell ref="H61:M61"/>
    <mergeCell ref="H62:M62"/>
    <mergeCell ref="H63:M63"/>
    <mergeCell ref="H64:M6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A34C-F41B-4A43-B985-A3EBA0E1F703}">
  <sheetPr>
    <tabColor rgb="FF00B050"/>
  </sheetPr>
  <dimension ref="A1:M50"/>
  <sheetViews>
    <sheetView topLeftCell="A35" zoomScale="140" zoomScaleNormal="140" workbookViewId="0">
      <selection activeCell="C13" sqref="C13:I13"/>
    </sheetView>
  </sheetViews>
  <sheetFormatPr defaultRowHeight="15" x14ac:dyDescent="0.25"/>
  <cols>
    <col min="3" max="3" width="9.140625" customWidth="1"/>
    <col min="4" max="4" width="23.42578125" customWidth="1"/>
    <col min="5" max="6" width="9.140625" customWidth="1"/>
    <col min="7" max="7" width="14.5703125" customWidth="1"/>
    <col min="8" max="8" width="16" customWidth="1"/>
    <col min="9" max="9" width="54.42578125" customWidth="1"/>
  </cols>
  <sheetData>
    <row r="1" spans="1:9" hidden="1" x14ac:dyDescent="0.25"/>
    <row r="2" spans="1:9" ht="15.75" x14ac:dyDescent="0.25">
      <c r="A2" s="360"/>
      <c r="B2" s="361"/>
      <c r="C2" s="361"/>
      <c r="D2" s="361"/>
      <c r="E2" s="361"/>
      <c r="F2" s="361"/>
      <c r="G2" s="361"/>
      <c r="H2" s="361"/>
      <c r="I2" s="362" t="s">
        <v>37</v>
      </c>
    </row>
    <row r="3" spans="1:9" ht="16.5" thickBot="1" x14ac:dyDescent="0.3">
      <c r="A3" s="536"/>
      <c r="B3" s="186"/>
      <c r="C3" s="186"/>
      <c r="D3" s="186"/>
      <c r="E3" s="186"/>
      <c r="F3" s="186"/>
      <c r="G3" s="186"/>
      <c r="H3" s="186"/>
      <c r="I3" s="537" t="s">
        <v>38</v>
      </c>
    </row>
    <row r="4" spans="1:9" ht="15.75" customHeight="1" x14ac:dyDescent="0.25">
      <c r="A4" s="1319" t="s">
        <v>236</v>
      </c>
      <c r="B4" s="1320"/>
      <c r="C4" s="1320"/>
      <c r="D4" s="1320"/>
      <c r="E4" s="1320"/>
      <c r="F4" s="1320"/>
      <c r="G4" s="1320"/>
      <c r="H4" s="1320"/>
      <c r="I4" s="1321"/>
    </row>
    <row r="5" spans="1:9" ht="15.75" customHeight="1" x14ac:dyDescent="0.25">
      <c r="A5" s="1322" t="s">
        <v>553</v>
      </c>
      <c r="B5" s="1436"/>
      <c r="C5" s="1436"/>
      <c r="D5" s="1436"/>
      <c r="E5" s="1436"/>
      <c r="F5" s="1436"/>
      <c r="G5" s="1436"/>
      <c r="H5" s="1436"/>
      <c r="I5" s="1437"/>
    </row>
    <row r="6" spans="1:9" ht="15.75" x14ac:dyDescent="0.25">
      <c r="A6" s="1438" t="s">
        <v>0</v>
      </c>
      <c r="B6" s="1439"/>
      <c r="C6" s="1391"/>
      <c r="D6" s="1390" t="s">
        <v>40</v>
      </c>
      <c r="E6" s="1439"/>
      <c r="F6" s="1439"/>
      <c r="G6" s="1439"/>
      <c r="H6" s="1391"/>
      <c r="I6" s="384" t="s">
        <v>46</v>
      </c>
    </row>
    <row r="7" spans="1:9" ht="15.75" x14ac:dyDescent="0.25">
      <c r="A7" s="1433" t="s">
        <v>1</v>
      </c>
      <c r="B7" s="1286"/>
      <c r="C7" s="1100"/>
      <c r="D7" s="1099" t="s">
        <v>554</v>
      </c>
      <c r="E7" s="1286"/>
      <c r="F7" s="1286"/>
      <c r="G7" s="1286"/>
      <c r="H7" s="1100"/>
      <c r="I7" s="385" t="s">
        <v>555</v>
      </c>
    </row>
    <row r="8" spans="1:9" ht="15.75" x14ac:dyDescent="0.25">
      <c r="A8" s="1433" t="s">
        <v>2</v>
      </c>
      <c r="B8" s="1286"/>
      <c r="C8" s="1100"/>
      <c r="D8" s="1099" t="s">
        <v>556</v>
      </c>
      <c r="E8" s="1286"/>
      <c r="F8" s="1286"/>
      <c r="G8" s="1286"/>
      <c r="H8" s="1100"/>
      <c r="I8" s="385" t="s">
        <v>557</v>
      </c>
    </row>
    <row r="9" spans="1:9" ht="15.75" x14ac:dyDescent="0.25">
      <c r="A9" s="1433" t="s">
        <v>3</v>
      </c>
      <c r="B9" s="1286"/>
      <c r="C9" s="1100"/>
      <c r="D9" s="1099" t="s">
        <v>409</v>
      </c>
      <c r="E9" s="1286"/>
      <c r="F9" s="1286"/>
      <c r="G9" s="1286"/>
      <c r="H9" s="1100"/>
      <c r="I9" s="385" t="s">
        <v>112</v>
      </c>
    </row>
    <row r="10" spans="1:9" ht="16.5" thickBot="1" x14ac:dyDescent="0.3">
      <c r="A10" s="1425" t="s">
        <v>4</v>
      </c>
      <c r="B10" s="1426"/>
      <c r="C10" s="1434"/>
      <c r="D10" s="1435" t="s">
        <v>558</v>
      </c>
      <c r="E10" s="1426"/>
      <c r="F10" s="1426"/>
      <c r="G10" s="1426"/>
      <c r="H10" s="1434"/>
      <c r="I10" s="386" t="s">
        <v>178</v>
      </c>
    </row>
    <row r="11" spans="1:9" ht="16.5" thickBot="1" x14ac:dyDescent="0.3">
      <c r="A11" s="63"/>
      <c r="B11" s="63"/>
      <c r="C11" s="63"/>
      <c r="D11" s="63"/>
      <c r="E11" s="63"/>
      <c r="F11" s="63"/>
      <c r="G11" s="63"/>
      <c r="H11" s="63"/>
      <c r="I11" s="49"/>
    </row>
    <row r="12" spans="1:9" ht="15.75" x14ac:dyDescent="0.25">
      <c r="A12" s="1045" t="s">
        <v>48</v>
      </c>
      <c r="B12" s="1046"/>
      <c r="C12" s="1046"/>
      <c r="D12" s="1046"/>
      <c r="E12" s="1046"/>
      <c r="F12" s="1046"/>
      <c r="G12" s="1046"/>
      <c r="H12" s="1046"/>
      <c r="I12" s="1047"/>
    </row>
    <row r="13" spans="1:9" ht="15.75" x14ac:dyDescent="0.25">
      <c r="A13" s="1415" t="s">
        <v>5</v>
      </c>
      <c r="B13" s="1416"/>
      <c r="C13" s="1122" t="s">
        <v>559</v>
      </c>
      <c r="D13" s="1123"/>
      <c r="E13" s="1123"/>
      <c r="F13" s="1123"/>
      <c r="G13" s="1123"/>
      <c r="H13" s="1123"/>
      <c r="I13" s="1124"/>
    </row>
    <row r="14" spans="1:9" ht="101.25" customHeight="1" x14ac:dyDescent="0.25">
      <c r="A14" s="1139" t="s">
        <v>6</v>
      </c>
      <c r="B14" s="1429"/>
      <c r="C14" s="1430" t="str">
        <f>'[3]6406'!$D$68</f>
        <v>1)Elaborarea și amendarea pe parcursul anului  a 23 de acte normative de transpunere în cadrul normativ național și a prevederilor tratatelor internaționale la care RM este parte în special Convenția privind aviația civilă internațională, semnată la Chicago la 7 decembrie 1944 și Acordul privind spațiul aerian comun între Republica Moldova și Uniunea Europeană și statele sale membre, semnat la Bruxelles la 25 iunie 2012. 
2)Elaborarea în număr de cel puțin 7 acte normative naționale care reies din angajamentele asumate privind tratatele internaționale și care sunt necesare pentru buna funcționare a sistemului aviației civile.
3)100% agenți economici certificați și supravegheați în conformitate cu cererile înaintate spre examinare.</v>
      </c>
      <c r="D14" s="1431"/>
      <c r="E14" s="1431"/>
      <c r="F14" s="1431"/>
      <c r="G14" s="1431"/>
      <c r="H14" s="1431"/>
      <c r="I14" s="1432"/>
    </row>
    <row r="15" spans="1:9" ht="65.25" customHeight="1" thickBot="1" x14ac:dyDescent="0.3">
      <c r="A15" s="1420" t="s">
        <v>7</v>
      </c>
      <c r="B15" s="1421"/>
      <c r="C15" s="1422" t="str">
        <f>'[3]6406'!$D$69</f>
        <v xml:space="preserve">Subprogramul include activități de implementare la nivel național a acquis-ului Comunitar, prevederilor Anexelor la Convenția privind aviația civilă internațională și a activităților de certificare și supraveghere în domeniul aviației civile. Subprogramul este implementat de Autoritatea Aeronautică Civilă, autoritate care adoptă decizii cu caracter administrativ, aprobă regulamente, instrucțiuni și alte acte normative obligatorii spre executare de către persoanele fizice și juridice care efectuează activități în domeniul aviației civile. </v>
      </c>
      <c r="D15" s="1423"/>
      <c r="E15" s="1423"/>
      <c r="F15" s="1423"/>
      <c r="G15" s="1423"/>
      <c r="H15" s="1423"/>
      <c r="I15" s="1424"/>
    </row>
    <row r="16" spans="1:9" ht="16.5" thickBot="1" x14ac:dyDescent="0.3">
      <c r="A16" s="1417"/>
      <c r="B16" s="1418"/>
      <c r="C16" s="1418"/>
      <c r="D16" s="1418"/>
      <c r="E16" s="1418"/>
      <c r="F16" s="1418"/>
      <c r="G16" s="1418"/>
      <c r="H16" s="1418"/>
      <c r="I16" s="529"/>
    </row>
    <row r="17" spans="1:9" ht="15.75" x14ac:dyDescent="0.25">
      <c r="A17" s="1045" t="s">
        <v>49</v>
      </c>
      <c r="B17" s="1046"/>
      <c r="C17" s="1046"/>
      <c r="D17" s="1046"/>
      <c r="E17" s="1046"/>
      <c r="F17" s="1046"/>
      <c r="G17" s="1046"/>
      <c r="H17" s="1046"/>
      <c r="I17" s="1047"/>
    </row>
    <row r="18" spans="1:9" ht="15.75" x14ac:dyDescent="0.25">
      <c r="A18" s="1394" t="s">
        <v>56</v>
      </c>
      <c r="B18" s="191" t="s">
        <v>57</v>
      </c>
      <c r="C18" s="1277" t="s">
        <v>58</v>
      </c>
      <c r="D18" s="1419"/>
      <c r="E18" s="1089" t="s">
        <v>59</v>
      </c>
      <c r="F18" s="1089" t="s">
        <v>33</v>
      </c>
      <c r="G18" s="1089" t="s">
        <v>36</v>
      </c>
      <c r="H18" s="1077" t="s">
        <v>42</v>
      </c>
      <c r="I18" s="1428"/>
    </row>
    <row r="19" spans="1:9" ht="15.75" x14ac:dyDescent="0.25">
      <c r="A19" s="1395"/>
      <c r="B19" s="192"/>
      <c r="C19" s="1086"/>
      <c r="D19" s="1088"/>
      <c r="E19" s="1090"/>
      <c r="F19" s="1090"/>
      <c r="G19" s="1090"/>
      <c r="H19" s="193" t="s">
        <v>43</v>
      </c>
      <c r="I19" s="388" t="s">
        <v>44</v>
      </c>
    </row>
    <row r="20" spans="1:9" ht="15.75" x14ac:dyDescent="0.25">
      <c r="A20" s="389">
        <v>1</v>
      </c>
      <c r="B20" s="193">
        <v>2</v>
      </c>
      <c r="C20" s="1077">
        <v>3</v>
      </c>
      <c r="D20" s="1078"/>
      <c r="E20" s="193">
        <v>4</v>
      </c>
      <c r="F20" s="193">
        <v>5</v>
      </c>
      <c r="G20" s="193">
        <v>6</v>
      </c>
      <c r="H20" s="193" t="s">
        <v>35</v>
      </c>
      <c r="I20" s="494"/>
    </row>
    <row r="21" spans="1:9" ht="109.5" customHeight="1" x14ac:dyDescent="0.25">
      <c r="A21" s="1093" t="s">
        <v>9</v>
      </c>
      <c r="B21" s="188" t="s">
        <v>560</v>
      </c>
      <c r="C21" s="1099" t="str">
        <f>'[3]6406'!$C$74</f>
        <v>Acte normative de transpunere în cadrul normativ național a prevederilor tratatelor internaționale la care Republica Moldova este parte, în special Convenția privind aviația civilă internațională.</v>
      </c>
      <c r="D21" s="1100"/>
      <c r="E21" s="188" t="s">
        <v>32</v>
      </c>
      <c r="F21" s="530">
        <v>23</v>
      </c>
      <c r="G21" s="531">
        <v>5</v>
      </c>
      <c r="H21" s="57">
        <f t="shared" ref="H21:H25" si="0">G21-F21</f>
        <v>-18</v>
      </c>
      <c r="I21" s="496" t="s">
        <v>735</v>
      </c>
    </row>
    <row r="22" spans="1:9" ht="68.25" customHeight="1" x14ac:dyDescent="0.25">
      <c r="A22" s="1094"/>
      <c r="B22" s="188" t="s">
        <v>561</v>
      </c>
      <c r="C22" s="1099" t="str">
        <f>'[3]6406'!$C$75</f>
        <v>Acte normative naționale altele decât cele care reies din angajamentele asumate prin tratatele internaționale elaborate.</v>
      </c>
      <c r="D22" s="1100"/>
      <c r="E22" s="188" t="s">
        <v>32</v>
      </c>
      <c r="F22" s="530">
        <v>7</v>
      </c>
      <c r="G22" s="188">
        <v>3</v>
      </c>
      <c r="H22" s="57">
        <f t="shared" si="0"/>
        <v>-4</v>
      </c>
      <c r="I22" s="496" t="s">
        <v>735</v>
      </c>
    </row>
    <row r="23" spans="1:9" ht="48.75" customHeight="1" x14ac:dyDescent="0.25">
      <c r="A23" s="1093" t="s">
        <v>10</v>
      </c>
      <c r="B23" s="366" t="s">
        <v>738</v>
      </c>
      <c r="C23" s="1099" t="str">
        <f>'[3]6406'!$C$76</f>
        <v>Inspecții efectuate în cadrul supravegherii agenților aeronautici</v>
      </c>
      <c r="D23" s="1100"/>
      <c r="E23" s="188" t="s">
        <v>32</v>
      </c>
      <c r="F23" s="532">
        <v>300</v>
      </c>
      <c r="G23" s="474">
        <v>140</v>
      </c>
      <c r="H23" s="57">
        <f t="shared" si="0"/>
        <v>-160</v>
      </c>
      <c r="I23" s="496" t="s">
        <v>563</v>
      </c>
    </row>
    <row r="24" spans="1:9" ht="43.5" customHeight="1" x14ac:dyDescent="0.25">
      <c r="A24" s="1094"/>
      <c r="B24" s="366" t="s">
        <v>562</v>
      </c>
      <c r="C24" s="1158" t="str">
        <f>'[3]6406'!$C$77</f>
        <v>Agenți aeronautici certificați pe domenii de activitate</v>
      </c>
      <c r="D24" s="1159"/>
      <c r="E24" s="188" t="s">
        <v>32</v>
      </c>
      <c r="F24" s="532">
        <v>30</v>
      </c>
      <c r="G24" s="57">
        <v>9</v>
      </c>
      <c r="H24" s="472">
        <f t="shared" si="0"/>
        <v>-21</v>
      </c>
      <c r="I24" s="538" t="s">
        <v>736</v>
      </c>
    </row>
    <row r="25" spans="1:9" ht="52.5" customHeight="1" thickBot="1" x14ac:dyDescent="0.3">
      <c r="A25" s="393" t="s">
        <v>11</v>
      </c>
      <c r="B25" s="394" t="s">
        <v>564</v>
      </c>
      <c r="C25" s="1153" t="str">
        <f>'[3]6406'!$C$78</f>
        <v>Rapoarte de audit cu privire la inspectarea agenților aeronautici</v>
      </c>
      <c r="D25" s="1153"/>
      <c r="E25" s="539" t="s">
        <v>565</v>
      </c>
      <c r="F25" s="540" t="s">
        <v>734</v>
      </c>
      <c r="G25" s="395">
        <v>1120</v>
      </c>
      <c r="H25" s="430">
        <f t="shared" si="0"/>
        <v>-1280</v>
      </c>
      <c r="I25" s="541" t="s">
        <v>737</v>
      </c>
    </row>
    <row r="26" spans="1:9" ht="16.5" thickBot="1" x14ac:dyDescent="0.3">
      <c r="A26" s="189"/>
      <c r="B26" s="458"/>
      <c r="C26" s="55"/>
      <c r="D26" s="55"/>
      <c r="E26" s="55"/>
      <c r="F26" s="55"/>
      <c r="G26" s="55"/>
      <c r="H26" s="55"/>
      <c r="I26" s="49"/>
    </row>
    <row r="27" spans="1:9" ht="15.75" x14ac:dyDescent="0.25">
      <c r="A27" s="1412" t="s">
        <v>219</v>
      </c>
      <c r="B27" s="1413"/>
      <c r="C27" s="1413"/>
      <c r="D27" s="1413"/>
      <c r="E27" s="1413"/>
      <c r="F27" s="1413"/>
      <c r="G27" s="1413"/>
      <c r="H27" s="1413"/>
      <c r="I27" s="1414"/>
    </row>
    <row r="28" spans="1:9" ht="15.75" x14ac:dyDescent="0.25">
      <c r="A28" s="1235" t="s">
        <v>12</v>
      </c>
      <c r="B28" s="1236"/>
      <c r="C28" s="1237"/>
      <c r="D28" s="1364" t="s">
        <v>19</v>
      </c>
      <c r="E28" s="1376"/>
      <c r="F28" s="1365"/>
      <c r="G28" s="1377" t="s">
        <v>33</v>
      </c>
      <c r="H28" s="1377" t="s">
        <v>45</v>
      </c>
      <c r="I28" s="1379" t="s">
        <v>61</v>
      </c>
    </row>
    <row r="29" spans="1:9" ht="15.75" x14ac:dyDescent="0.25">
      <c r="A29" s="1238"/>
      <c r="B29" s="1239"/>
      <c r="C29" s="1239"/>
      <c r="D29" s="486" t="s">
        <v>28</v>
      </c>
      <c r="E29" s="1364" t="s">
        <v>41</v>
      </c>
      <c r="F29" s="1365"/>
      <c r="G29" s="1378"/>
      <c r="H29" s="1378"/>
      <c r="I29" s="1380"/>
    </row>
    <row r="30" spans="1:9" ht="15.75" x14ac:dyDescent="0.25">
      <c r="A30" s="1407">
        <v>1</v>
      </c>
      <c r="B30" s="1376"/>
      <c r="C30" s="1365"/>
      <c r="D30" s="486">
        <v>2</v>
      </c>
      <c r="E30" s="1364">
        <v>3</v>
      </c>
      <c r="F30" s="1365"/>
      <c r="G30" s="486">
        <v>4</v>
      </c>
      <c r="H30" s="486">
        <v>5</v>
      </c>
      <c r="I30" s="520">
        <v>6</v>
      </c>
    </row>
    <row r="31" spans="1:9" ht="25.5" customHeight="1" x14ac:dyDescent="0.25">
      <c r="A31" s="1366" t="s">
        <v>167</v>
      </c>
      <c r="B31" s="1367"/>
      <c r="C31" s="1368"/>
      <c r="D31" s="533" t="s">
        <v>566</v>
      </c>
      <c r="E31" s="1364"/>
      <c r="F31" s="1365"/>
      <c r="G31" s="460">
        <f>SUM(G32:G37)</f>
        <v>65148.6</v>
      </c>
      <c r="H31" s="460">
        <f>H32+H33+H34+H35+H36+H37</f>
        <v>65148.6</v>
      </c>
      <c r="I31" s="463">
        <f>SUM(I32:I37)</f>
        <v>25860.099999999995</v>
      </c>
    </row>
    <row r="32" spans="1:9" ht="27" customHeight="1" x14ac:dyDescent="0.25">
      <c r="A32" s="1403" t="s">
        <v>475</v>
      </c>
      <c r="B32" s="1404"/>
      <c r="C32" s="1405"/>
      <c r="D32" s="534"/>
      <c r="E32" s="1408">
        <v>21</v>
      </c>
      <c r="F32" s="1409"/>
      <c r="G32" s="502">
        <v>49000.5</v>
      </c>
      <c r="H32" s="502">
        <v>49000.5</v>
      </c>
      <c r="I32" s="523">
        <v>19102.8</v>
      </c>
    </row>
    <row r="33" spans="1:13" ht="42.75" customHeight="1" x14ac:dyDescent="0.25">
      <c r="A33" s="1403" t="s">
        <v>400</v>
      </c>
      <c r="B33" s="1404"/>
      <c r="C33" s="1405"/>
      <c r="D33" s="534"/>
      <c r="E33" s="1350">
        <v>22</v>
      </c>
      <c r="F33" s="1351"/>
      <c r="G33" s="502">
        <v>12356.1</v>
      </c>
      <c r="H33" s="502">
        <v>12136.1</v>
      </c>
      <c r="I33" s="523">
        <v>4957.8</v>
      </c>
    </row>
    <row r="34" spans="1:13" ht="27" customHeight="1" x14ac:dyDescent="0.25">
      <c r="A34" s="1403" t="s">
        <v>476</v>
      </c>
      <c r="B34" s="1404"/>
      <c r="C34" s="1405"/>
      <c r="D34" s="534"/>
      <c r="E34" s="1408">
        <v>27</v>
      </c>
      <c r="F34" s="1409"/>
      <c r="G34" s="502">
        <v>260</v>
      </c>
      <c r="H34" s="502">
        <v>310</v>
      </c>
      <c r="I34" s="523">
        <v>192.1</v>
      </c>
    </row>
    <row r="35" spans="1:13" ht="26.25" customHeight="1" x14ac:dyDescent="0.25">
      <c r="A35" s="1403" t="s">
        <v>183</v>
      </c>
      <c r="B35" s="1404"/>
      <c r="C35" s="1405"/>
      <c r="D35" s="534"/>
      <c r="E35" s="1408">
        <v>28</v>
      </c>
      <c r="F35" s="1409"/>
      <c r="G35" s="502">
        <v>717</v>
      </c>
      <c r="H35" s="502">
        <v>717</v>
      </c>
      <c r="I35" s="523">
        <v>682.3</v>
      </c>
    </row>
    <row r="36" spans="1:13" ht="27.75" customHeight="1" x14ac:dyDescent="0.25">
      <c r="A36" s="1403" t="s">
        <v>165</v>
      </c>
      <c r="B36" s="1404"/>
      <c r="C36" s="1405"/>
      <c r="D36" s="534"/>
      <c r="E36" s="1350">
        <v>31</v>
      </c>
      <c r="F36" s="1351"/>
      <c r="G36" s="502">
        <v>2150</v>
      </c>
      <c r="H36" s="535">
        <v>2250</v>
      </c>
      <c r="I36" s="523">
        <v>509.6</v>
      </c>
    </row>
    <row r="37" spans="1:13" ht="33.75" customHeight="1" thickBot="1" x14ac:dyDescent="0.3">
      <c r="A37" s="2141" t="s">
        <v>477</v>
      </c>
      <c r="B37" s="2142"/>
      <c r="C37" s="2143"/>
      <c r="D37" s="542"/>
      <c r="E37" s="1410">
        <v>33</v>
      </c>
      <c r="F37" s="1411"/>
      <c r="G37" s="543">
        <v>665</v>
      </c>
      <c r="H37" s="544">
        <v>735</v>
      </c>
      <c r="I37" s="528">
        <v>415.5</v>
      </c>
    </row>
    <row r="38" spans="1:13" x14ac:dyDescent="0.25">
      <c r="A38" s="1172"/>
      <c r="B38" s="1172"/>
      <c r="C38" s="1172"/>
      <c r="D38" s="1172"/>
      <c r="E38" s="1172"/>
      <c r="F38" s="1172"/>
      <c r="G38" s="1172"/>
      <c r="H38" s="1172"/>
      <c r="I38" s="1172"/>
    </row>
    <row r="39" spans="1:13" ht="1.5" customHeight="1" thickBot="1" x14ac:dyDescent="0.3">
      <c r="A39" s="1406"/>
      <c r="B39" s="1406"/>
      <c r="C39" s="1406"/>
      <c r="D39" s="1406"/>
      <c r="E39" s="1406"/>
      <c r="F39" s="1406"/>
      <c r="G39" s="1406"/>
      <c r="H39" s="1406"/>
      <c r="I39" s="1406"/>
    </row>
    <row r="40" spans="1:13" ht="15.75" x14ac:dyDescent="0.25">
      <c r="A40" s="1045" t="s">
        <v>63</v>
      </c>
      <c r="B40" s="1046"/>
      <c r="C40" s="1046"/>
      <c r="D40" s="1046"/>
      <c r="E40" s="1046"/>
      <c r="F40" s="1046"/>
      <c r="G40" s="1046"/>
      <c r="H40" s="1046"/>
      <c r="I40" s="1047"/>
    </row>
    <row r="41" spans="1:13" ht="33" customHeight="1" thickBot="1" x14ac:dyDescent="0.3">
      <c r="A41" s="1425" t="s">
        <v>567</v>
      </c>
      <c r="B41" s="1426"/>
      <c r="C41" s="1426"/>
      <c r="D41" s="1426"/>
      <c r="E41" s="1426"/>
      <c r="F41" s="1426"/>
      <c r="G41" s="1426"/>
      <c r="H41" s="1426"/>
      <c r="I41" s="1427"/>
    </row>
    <row r="42" spans="1:13" ht="15.75" x14ac:dyDescent="0.25">
      <c r="A42" s="51" t="s">
        <v>13</v>
      </c>
      <c r="B42" s="51"/>
      <c r="C42" s="51"/>
      <c r="D42" s="51"/>
      <c r="E42" s="48"/>
      <c r="F42" s="48"/>
      <c r="G42" s="48"/>
      <c r="H42" s="48"/>
      <c r="I42" s="48"/>
      <c r="J42" s="48"/>
      <c r="K42" s="48"/>
      <c r="L42" s="186"/>
      <c r="M42" s="186"/>
    </row>
    <row r="43" spans="1:13" ht="15.75" x14ac:dyDescent="0.25">
      <c r="A43" s="378" t="s">
        <v>14</v>
      </c>
      <c r="B43" s="378"/>
      <c r="C43" s="378"/>
      <c r="D43" s="378"/>
      <c r="E43" s="39"/>
      <c r="F43" s="39"/>
      <c r="G43" s="39"/>
      <c r="H43" s="906" t="s">
        <v>448</v>
      </c>
      <c r="I43" s="906"/>
      <c r="J43" s="906"/>
      <c r="K43" s="906"/>
      <c r="L43" s="906"/>
      <c r="M43" s="906"/>
    </row>
    <row r="44" spans="1:13" ht="15.75" x14ac:dyDescent="0.25">
      <c r="A44" s="381"/>
      <c r="B44" s="381"/>
      <c r="C44" s="381"/>
      <c r="D44" s="381"/>
      <c r="E44" s="908" t="s">
        <v>29</v>
      </c>
      <c r="F44" s="908"/>
      <c r="G44" s="908"/>
      <c r="H44" s="907" t="s">
        <v>446</v>
      </c>
      <c r="I44" s="907"/>
      <c r="J44" s="907"/>
      <c r="K44" s="907"/>
      <c r="L44" s="907"/>
      <c r="M44" s="907"/>
    </row>
    <row r="45" spans="1:13" ht="15.75" x14ac:dyDescent="0.25">
      <c r="A45" s="378" t="s">
        <v>15</v>
      </c>
      <c r="B45" s="378"/>
      <c r="C45" s="378"/>
      <c r="D45" s="378"/>
      <c r="E45" s="39"/>
      <c r="F45" s="39"/>
      <c r="G45" s="39"/>
      <c r="H45" s="909" t="s">
        <v>448</v>
      </c>
      <c r="I45" s="909"/>
      <c r="J45" s="909"/>
      <c r="K45" s="909"/>
      <c r="L45" s="909"/>
      <c r="M45" s="909"/>
    </row>
    <row r="46" spans="1:13" ht="15.75" x14ac:dyDescent="0.25">
      <c r="A46" s="50"/>
      <c r="B46" s="50"/>
      <c r="C46" s="50"/>
      <c r="D46" s="50"/>
      <c r="E46" s="908" t="s">
        <v>29</v>
      </c>
      <c r="F46" s="908"/>
      <c r="G46" s="908"/>
      <c r="H46" s="907" t="s">
        <v>446</v>
      </c>
      <c r="I46" s="907"/>
      <c r="J46" s="907"/>
      <c r="K46" s="907"/>
      <c r="L46" s="907"/>
      <c r="M46" s="907"/>
    </row>
    <row r="47" spans="1:13" ht="15.75" x14ac:dyDescent="0.25">
      <c r="A47" s="50" t="s">
        <v>16</v>
      </c>
      <c r="B47" s="50"/>
      <c r="C47" s="50"/>
      <c r="D47" s="50"/>
      <c r="E47" s="39"/>
      <c r="F47" s="39"/>
      <c r="G47" s="39"/>
      <c r="H47" s="909" t="s">
        <v>448</v>
      </c>
      <c r="I47" s="909"/>
      <c r="J47" s="909"/>
      <c r="K47" s="909"/>
      <c r="L47" s="909"/>
      <c r="M47" s="909"/>
    </row>
    <row r="48" spans="1:13" ht="15.75" x14ac:dyDescent="0.25">
      <c r="A48" s="50"/>
      <c r="B48" s="50"/>
      <c r="C48" s="50"/>
      <c r="D48" s="50"/>
      <c r="E48" s="908" t="s">
        <v>29</v>
      </c>
      <c r="F48" s="908"/>
      <c r="G48" s="908"/>
      <c r="H48" s="907" t="s">
        <v>446</v>
      </c>
      <c r="I48" s="907"/>
      <c r="J48" s="907"/>
      <c r="K48" s="907"/>
      <c r="L48" s="907"/>
      <c r="M48" s="907"/>
    </row>
    <row r="49" spans="1:9" ht="15.75" x14ac:dyDescent="0.25">
      <c r="A49" s="383" t="s">
        <v>17</v>
      </c>
      <c r="B49" s="51" t="s">
        <v>27</v>
      </c>
      <c r="C49" s="50"/>
      <c r="D49" s="50"/>
      <c r="E49" s="50"/>
      <c r="F49" s="50"/>
      <c r="G49" s="50"/>
      <c r="H49" s="50"/>
      <c r="I49" s="50"/>
    </row>
    <row r="50" spans="1:9" ht="15.75" x14ac:dyDescent="0.25">
      <c r="A50" s="50" t="s">
        <v>18</v>
      </c>
      <c r="B50" s="50"/>
      <c r="C50" s="50"/>
      <c r="D50" s="50"/>
      <c r="E50" s="50"/>
      <c r="F50" s="50"/>
      <c r="G50" s="50"/>
      <c r="H50" s="50"/>
      <c r="I50" s="50"/>
    </row>
  </sheetData>
  <mergeCells count="70">
    <mergeCell ref="A4:I4"/>
    <mergeCell ref="A5:I5"/>
    <mergeCell ref="A6:C6"/>
    <mergeCell ref="D6:H6"/>
    <mergeCell ref="A7:C7"/>
    <mergeCell ref="D7:H7"/>
    <mergeCell ref="A8:C8"/>
    <mergeCell ref="D8:H8"/>
    <mergeCell ref="A9:C9"/>
    <mergeCell ref="D9:H9"/>
    <mergeCell ref="A10:C10"/>
    <mergeCell ref="D10:H10"/>
    <mergeCell ref="A40:I40"/>
    <mergeCell ref="A41:I41"/>
    <mergeCell ref="H18:I18"/>
    <mergeCell ref="A14:B14"/>
    <mergeCell ref="C14:I14"/>
    <mergeCell ref="A18:A19"/>
    <mergeCell ref="C18:D19"/>
    <mergeCell ref="E18:E19"/>
    <mergeCell ref="F18:F19"/>
    <mergeCell ref="A15:B15"/>
    <mergeCell ref="C15:I15"/>
    <mergeCell ref="G18:G19"/>
    <mergeCell ref="A12:I12"/>
    <mergeCell ref="A13:B13"/>
    <mergeCell ref="C13:I13"/>
    <mergeCell ref="A16:H16"/>
    <mergeCell ref="A17:I17"/>
    <mergeCell ref="A21:A22"/>
    <mergeCell ref="C22:D22"/>
    <mergeCell ref="A23:A24"/>
    <mergeCell ref="C23:D23"/>
    <mergeCell ref="A27:I27"/>
    <mergeCell ref="C24:D24"/>
    <mergeCell ref="C25:D25"/>
    <mergeCell ref="C21:D21"/>
    <mergeCell ref="G28:G29"/>
    <mergeCell ref="H28:H29"/>
    <mergeCell ref="I28:I29"/>
    <mergeCell ref="E29:F29"/>
    <mergeCell ref="C20:D20"/>
    <mergeCell ref="A33:C33"/>
    <mergeCell ref="E33:F33"/>
    <mergeCell ref="A34:C34"/>
    <mergeCell ref="E34:F34"/>
    <mergeCell ref="A28:C29"/>
    <mergeCell ref="D28:F28"/>
    <mergeCell ref="A30:C30"/>
    <mergeCell ref="E30:F30"/>
    <mergeCell ref="A31:C31"/>
    <mergeCell ref="E31:F31"/>
    <mergeCell ref="A32:C32"/>
    <mergeCell ref="E32:F32"/>
    <mergeCell ref="A35:C35"/>
    <mergeCell ref="H48:M48"/>
    <mergeCell ref="H43:M43"/>
    <mergeCell ref="H44:M44"/>
    <mergeCell ref="H45:M45"/>
    <mergeCell ref="H46:M46"/>
    <mergeCell ref="H47:M47"/>
    <mergeCell ref="A38:I39"/>
    <mergeCell ref="A36:C36"/>
    <mergeCell ref="E36:F36"/>
    <mergeCell ref="A37:C37"/>
    <mergeCell ref="E37:F37"/>
    <mergeCell ref="E35:F35"/>
    <mergeCell ref="E46:G46"/>
    <mergeCell ref="E48:G48"/>
    <mergeCell ref="E44:G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5011</vt:lpstr>
      <vt:lpstr>6101-MIDR</vt:lpstr>
      <vt:lpstr>6104</vt:lpstr>
      <vt:lpstr>7504</vt:lpstr>
      <vt:lpstr>6402</vt:lpstr>
      <vt:lpstr>6403</vt:lpstr>
      <vt:lpstr>6404</vt:lpstr>
      <vt:lpstr>6405</vt:lpstr>
      <vt:lpstr>6406</vt:lpstr>
      <vt:lpstr>5004-FNDRL</vt:lpstr>
      <vt:lpstr>5804-FNDRL</vt:lpstr>
      <vt:lpstr>5809-FNDRL </vt:lpstr>
      <vt:lpstr>5810-FNDRL</vt:lpstr>
      <vt:lpstr>6105-FNDRL </vt:lpstr>
      <vt:lpstr>6402-FNDRL</vt:lpstr>
      <vt:lpstr>6404-FNDRL</vt:lpstr>
      <vt:lpstr>6602-FNDRL </vt:lpstr>
      <vt:lpstr>7502-FNDRL </vt:lpstr>
      <vt:lpstr>7503-FNDRL </vt:lpstr>
      <vt:lpstr>7505-FNDRL </vt:lpstr>
      <vt:lpstr>8802-FNDRL</vt:lpstr>
      <vt:lpstr>8803-ONDRL</vt:lpstr>
      <vt:lpstr>8804-ONDRL</vt:lpstr>
      <vt:lpstr>8806-ONDRL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Ecaterina Stavila</cp:lastModifiedBy>
  <cp:lastPrinted>2025-08-20T11:31:23Z</cp:lastPrinted>
  <dcterms:created xsi:type="dcterms:W3CDTF">2022-05-30T12:41:44Z</dcterms:created>
  <dcterms:modified xsi:type="dcterms:W3CDTF">2025-09-01T10:54:31Z</dcterms:modified>
</cp:coreProperties>
</file>