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Larisa\RAPORTARI\Rapoarte Bugetare\Rapoarte Bugetare\raport pentru 2024_FD-053\"/>
    </mc:Choice>
  </mc:AlternateContent>
  <xr:revisionPtr revIDLastSave="0" documentId="8_{E28E2854-AF5F-48F9-A9AF-3BA91FBF0A3F}" xr6:coauthVersionLast="47" xr6:coauthVersionMax="47" xr10:uidLastSave="{00000000-0000-0000-0000-000000000000}"/>
  <bookViews>
    <workbookView xWindow="-120" yWindow="-120" windowWidth="29040" windowHeight="17640" tabRatio="938" firstSheet="3" activeTab="21" xr2:uid="{00000000-000D-0000-FFFF-FFFF00000000}"/>
  </bookViews>
  <sheets>
    <sheet name="5004-FNDRL" sheetId="104" r:id="rId1"/>
    <sheet name="5809-FNDRL " sheetId="105" r:id="rId2"/>
    <sheet name="5011" sheetId="128" r:id="rId3"/>
    <sheet name="6402" sheetId="132" r:id="rId4"/>
    <sheet name="6403" sheetId="133" r:id="rId5"/>
    <sheet name="6404" sheetId="134" r:id="rId6"/>
    <sheet name="6405" sheetId="135" r:id="rId7"/>
    <sheet name="6406" sheetId="136" r:id="rId8"/>
    <sheet name="6101-MIDR" sheetId="129" r:id="rId9"/>
    <sheet name="6104" sheetId="130" r:id="rId10"/>
    <sheet name="5810-FNDRL" sheetId="127" r:id="rId11"/>
    <sheet name="7504" sheetId="131" r:id="rId12"/>
    <sheet name="6105-FNDRL " sheetId="106" r:id="rId13"/>
    <sheet name="6404-FNDRL" sheetId="112" r:id="rId14"/>
    <sheet name="6602-FNDRL " sheetId="107" r:id="rId15"/>
    <sheet name="7502-FNDRL " sheetId="108" r:id="rId16"/>
    <sheet name="7503-FNDRL " sheetId="103" r:id="rId17"/>
    <sheet name="7505-FNDRL " sheetId="110" r:id="rId18"/>
    <sheet name="8802-FNDRL" sheetId="113" r:id="rId19"/>
    <sheet name="8803-ONDRL" sheetId="115" r:id="rId20"/>
    <sheet name="8804-ONDRL" sheetId="116" r:id="rId21"/>
    <sheet name="8806-ONDRL" sheetId="117" r:id="rId22"/>
  </sheets>
  <externalReferences>
    <externalReference r:id="rId23"/>
    <externalReference r:id="rId24"/>
    <externalReference r:id="rId25"/>
    <externalReference r:id="rId2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28" l="1"/>
  <c r="I21" i="128"/>
  <c r="I22" i="128"/>
  <c r="I24" i="128"/>
  <c r="I25" i="128"/>
  <c r="I26" i="128"/>
  <c r="I27" i="128"/>
  <c r="I28" i="128"/>
  <c r="I29" i="128"/>
  <c r="I30" i="128"/>
  <c r="I31" i="128"/>
  <c r="I32" i="128"/>
  <c r="I33" i="128"/>
  <c r="I34" i="128"/>
  <c r="I35" i="128"/>
  <c r="I36" i="128"/>
  <c r="I37" i="128"/>
  <c r="H43" i="128"/>
  <c r="I30" i="136"/>
  <c r="H30" i="136"/>
  <c r="G30" i="136"/>
  <c r="H24" i="136"/>
  <c r="C24" i="136"/>
  <c r="H23" i="136"/>
  <c r="C23" i="136"/>
  <c r="H22" i="136"/>
  <c r="C22" i="136"/>
  <c r="H21" i="136"/>
  <c r="C21" i="136"/>
  <c r="H20" i="136"/>
  <c r="C20" i="136"/>
  <c r="C14" i="136"/>
  <c r="C13" i="136"/>
  <c r="I41" i="135"/>
  <c r="I33" i="135"/>
  <c r="I32" i="135" s="1"/>
  <c r="H33" i="135"/>
  <c r="H32" i="135" s="1"/>
  <c r="G33" i="135"/>
  <c r="G32" i="135" s="1"/>
  <c r="H26" i="135"/>
  <c r="H25" i="135"/>
  <c r="H24" i="135"/>
  <c r="H22" i="135"/>
  <c r="L33" i="134"/>
  <c r="J33" i="134"/>
  <c r="H33" i="134"/>
  <c r="I28" i="134"/>
  <c r="I27" i="134"/>
  <c r="H26" i="134"/>
  <c r="I26" i="134" s="1"/>
  <c r="I25" i="134"/>
  <c r="I24" i="134"/>
  <c r="I23" i="134"/>
  <c r="I22" i="134"/>
  <c r="I21" i="134"/>
  <c r="I44" i="133"/>
  <c r="H44" i="133"/>
  <c r="G44" i="133"/>
  <c r="I37" i="133"/>
  <c r="H37" i="133"/>
  <c r="H36" i="133" s="1"/>
  <c r="G37" i="133"/>
  <c r="G36" i="133" s="1"/>
  <c r="I36" i="133"/>
  <c r="H30" i="133"/>
  <c r="I28" i="133"/>
  <c r="I27" i="133"/>
  <c r="H27" i="133"/>
  <c r="C27" i="133"/>
  <c r="I26" i="133"/>
  <c r="I29" i="133" s="1"/>
  <c r="H26" i="133"/>
  <c r="C26" i="133"/>
  <c r="C25" i="133"/>
  <c r="H23" i="133"/>
  <c r="C23" i="133"/>
  <c r="C17" i="133"/>
  <c r="C16" i="133"/>
  <c r="I50" i="132"/>
  <c r="G50" i="132"/>
  <c r="G45" i="132"/>
  <c r="I42" i="132"/>
  <c r="H42" i="132"/>
  <c r="G42" i="132"/>
  <c r="I37" i="132"/>
  <c r="H37" i="132"/>
  <c r="G37" i="132"/>
  <c r="I35" i="132"/>
  <c r="H35" i="132"/>
  <c r="H33" i="132" s="1"/>
  <c r="G33" i="132" l="1"/>
  <c r="I33" i="132"/>
  <c r="I25" i="131"/>
  <c r="I24" i="131"/>
  <c r="I22" i="131"/>
  <c r="H36" i="130"/>
  <c r="H35" i="130" s="1"/>
  <c r="G36" i="130"/>
  <c r="G35" i="130" s="1"/>
  <c r="G45" i="129"/>
  <c r="G38" i="129"/>
  <c r="H27" i="129"/>
  <c r="H26" i="129"/>
  <c r="H25" i="129"/>
  <c r="D5" i="117" l="1"/>
  <c r="D6" i="117"/>
  <c r="D8" i="117"/>
  <c r="M19" i="117"/>
  <c r="M20" i="117"/>
  <c r="M21" i="117"/>
  <c r="M22" i="117"/>
  <c r="N29" i="117"/>
  <c r="N28" i="117" s="1"/>
  <c r="O29" i="117"/>
  <c r="O28" i="117" s="1"/>
  <c r="P29" i="117"/>
  <c r="P28" i="117" s="1"/>
  <c r="N34" i="117"/>
  <c r="O34" i="117"/>
  <c r="P34" i="117"/>
  <c r="H28" i="115"/>
  <c r="I28" i="115"/>
  <c r="G28" i="115"/>
  <c r="H31" i="106"/>
  <c r="G42" i="103" l="1"/>
  <c r="H42" i="103"/>
  <c r="I42" i="103"/>
  <c r="G39" i="103"/>
  <c r="H39" i="103"/>
  <c r="I39" i="103"/>
  <c r="J32" i="107" l="1"/>
  <c r="I28" i="116" l="1"/>
  <c r="H28" i="116"/>
  <c r="G28" i="116"/>
  <c r="H22" i="116"/>
  <c r="H21" i="116"/>
  <c r="H20" i="116"/>
  <c r="H22" i="115" l="1"/>
  <c r="H21" i="115"/>
  <c r="H20" i="115"/>
  <c r="H35" i="103" l="1"/>
  <c r="H34" i="103" s="1"/>
  <c r="I30" i="104" l="1"/>
  <c r="L28" i="105"/>
  <c r="J28" i="105"/>
  <c r="G30" i="104"/>
  <c r="H30" i="104"/>
  <c r="H21" i="108" l="1"/>
  <c r="H20" i="108"/>
  <c r="I26" i="107"/>
  <c r="I35" i="113"/>
  <c r="H35" i="113"/>
  <c r="G35" i="113"/>
  <c r="H20" i="113"/>
  <c r="H21" i="113"/>
  <c r="H22" i="113"/>
  <c r="H23" i="113"/>
  <c r="H24" i="113"/>
  <c r="H25" i="113"/>
  <c r="G32" i="113"/>
  <c r="G31" i="113" s="1"/>
  <c r="H32" i="113"/>
  <c r="I32" i="113"/>
  <c r="I35" i="103"/>
  <c r="I34" i="103" s="1"/>
  <c r="H28" i="105"/>
  <c r="G35" i="103"/>
  <c r="G34" i="103" s="1"/>
  <c r="I30" i="110"/>
  <c r="H30" i="110"/>
  <c r="G30" i="110"/>
  <c r="H20" i="103"/>
  <c r="H21" i="103"/>
  <c r="H28" i="103"/>
  <c r="H22" i="103"/>
  <c r="H23" i="103"/>
  <c r="H24" i="103"/>
  <c r="L28" i="127"/>
  <c r="J28" i="127"/>
  <c r="H28" i="127"/>
  <c r="I23" i="127"/>
  <c r="I22" i="127"/>
  <c r="I21" i="127"/>
  <c r="I20" i="127"/>
  <c r="I35" i="108"/>
  <c r="H35" i="108"/>
  <c r="L32" i="107"/>
  <c r="H23" i="112"/>
  <c r="H24" i="104"/>
  <c r="H21" i="110"/>
  <c r="H22" i="110"/>
  <c r="H23" i="110"/>
  <c r="H24" i="110"/>
  <c r="H27" i="103"/>
  <c r="I27" i="107"/>
  <c r="I25" i="107"/>
  <c r="I24" i="107"/>
  <c r="H28" i="108"/>
  <c r="H22" i="108"/>
  <c r="H22" i="112"/>
  <c r="H21" i="112"/>
  <c r="H20" i="112"/>
  <c r="H22" i="106"/>
  <c r="I31" i="106"/>
  <c r="H20" i="110"/>
  <c r="H24" i="106"/>
  <c r="H27" i="108"/>
  <c r="H26" i="108"/>
  <c r="I20" i="107"/>
  <c r="H25" i="106"/>
  <c r="H23" i="106"/>
  <c r="H21" i="106"/>
  <c r="H20" i="106"/>
  <c r="I23" i="105"/>
  <c r="I22" i="105"/>
  <c r="I21" i="105"/>
  <c r="I20" i="105"/>
  <c r="H20" i="104"/>
  <c r="H21" i="104"/>
  <c r="H22" i="104"/>
  <c r="H23" i="104"/>
  <c r="H26" i="103"/>
  <c r="H25" i="103"/>
  <c r="I31" i="113" l="1"/>
  <c r="H31" i="113"/>
</calcChain>
</file>

<file path=xl/sharedStrings.xml><?xml version="1.0" encoding="utf-8"?>
<sst xmlns="http://schemas.openxmlformats.org/spreadsheetml/2006/main" count="2211" uniqueCount="687">
  <si>
    <t>Autoritatea bugetară</t>
  </si>
  <si>
    <t>Instituţia bugetară</t>
  </si>
  <si>
    <t>Grupa principală, grupa, subgrupa</t>
  </si>
  <si>
    <t>Program</t>
  </si>
  <si>
    <t>Subprogram</t>
  </si>
  <si>
    <t>Scop</t>
  </si>
  <si>
    <t>Obiective</t>
  </si>
  <si>
    <t>Descrierea narativă</t>
  </si>
  <si>
    <t>Categoria</t>
  </si>
  <si>
    <t>De rezultat</t>
  </si>
  <si>
    <t>De produs</t>
  </si>
  <si>
    <t>De eficiență</t>
  </si>
  <si>
    <t>Denumirea</t>
  </si>
  <si>
    <t>Semnat:</t>
  </si>
  <si>
    <t xml:space="preserve">Conducătorul autorității / instituției bugetare </t>
  </si>
  <si>
    <t xml:space="preserve">Șeful subdiviziunii responsabile de buget </t>
  </si>
  <si>
    <t>Șeful subdiviziunii responsabile de politici</t>
  </si>
  <si>
    <t>Data:_______</t>
  </si>
  <si>
    <t>L.Ș</t>
  </si>
  <si>
    <t>Cod</t>
  </si>
  <si>
    <t>r1</t>
  </si>
  <si>
    <t>r2</t>
  </si>
  <si>
    <t>o1</t>
  </si>
  <si>
    <t>o2</t>
  </si>
  <si>
    <t>o3</t>
  </si>
  <si>
    <t>o4</t>
  </si>
  <si>
    <t>e1</t>
  </si>
  <si>
    <t>____________</t>
  </si>
  <si>
    <t>P3</t>
  </si>
  <si>
    <t>(semnătura)</t>
  </si>
  <si>
    <t>Unitatea de măsură</t>
  </si>
  <si>
    <t>%</t>
  </si>
  <si>
    <t>număr</t>
  </si>
  <si>
    <t>Aprobat</t>
  </si>
  <si>
    <t>(Nume, prenume)</t>
  </si>
  <si>
    <t>7(6-5)</t>
  </si>
  <si>
    <t>Executat</t>
  </si>
  <si>
    <t>Anexă</t>
  </si>
  <si>
    <t>Forma FD-053</t>
  </si>
  <si>
    <t>De eficienţă</t>
  </si>
  <si>
    <t>Ministerul Infrastructurii și Dezvoltării Regionale</t>
  </si>
  <si>
    <t>Eco (k2)</t>
  </si>
  <si>
    <t>Devieri</t>
  </si>
  <si>
    <t>Valoarea (+/-)</t>
  </si>
  <si>
    <t>Explicații</t>
  </si>
  <si>
    <t>Precizat</t>
  </si>
  <si>
    <t>0223</t>
  </si>
  <si>
    <t>02</t>
  </si>
  <si>
    <r>
      <t xml:space="preserve">I. Informaţie generală </t>
    </r>
    <r>
      <rPr>
        <i/>
        <sz val="12"/>
        <rFont val="Times New Roman"/>
        <family val="1"/>
        <charset val="204"/>
      </rPr>
      <t>(se completează doar de către autoritatea bugetară - Org1)</t>
    </r>
  </si>
  <si>
    <r>
      <t xml:space="preserve">II. Indicatori de performanţă </t>
    </r>
    <r>
      <rPr>
        <i/>
        <sz val="12"/>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</si>
  <si>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</si>
  <si>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 xml:space="preserve">Precizat </t>
  </si>
  <si>
    <t>IV. Constatări, concluzii și recomandări</t>
  </si>
  <si>
    <t xml:space="preserve">        ______________________</t>
  </si>
  <si>
    <t xml:space="preserve">       _______________________</t>
  </si>
  <si>
    <t>e2</t>
  </si>
  <si>
    <t xml:space="preserve">Categoria </t>
  </si>
  <si>
    <t xml:space="preserve">Cod </t>
  </si>
  <si>
    <t xml:space="preserve">Denumirea </t>
  </si>
  <si>
    <t xml:space="preserve">Unitatea de măsură </t>
  </si>
  <si>
    <t>04</t>
  </si>
  <si>
    <t xml:space="preserve">Executat </t>
  </si>
  <si>
    <r>
      <t xml:space="preserve">III. Cheltuieli, mii lei </t>
    </r>
    <r>
      <rPr>
        <i/>
        <sz val="12"/>
        <rFont val="Times New Roman"/>
        <family val="1"/>
        <charset val="204"/>
      </rPr>
      <t>(se completează de către fiecare instituţie bugetară (Org2) şi ulterior se generalizează de către autoritatea bugetară de nivel superior – Org1 sau Org1i)</t>
    </r>
  </si>
  <si>
    <t>IV. Constatări, concluzii şi recomandări</t>
  </si>
  <si>
    <t>00068</t>
  </si>
  <si>
    <t>16286</t>
  </si>
  <si>
    <t>0473</t>
  </si>
  <si>
    <t>66</t>
  </si>
  <si>
    <t>Turism</t>
  </si>
  <si>
    <t>Dezvoltarea turismului</t>
  </si>
  <si>
    <t>Obiective turistice incluse în circuit turistic</t>
  </si>
  <si>
    <t>Granturi acordate</t>
  </si>
  <si>
    <t>km</t>
  </si>
  <si>
    <t>03</t>
  </si>
  <si>
    <t>75</t>
  </si>
  <si>
    <t>Aprovizionarea cu apă și canalizare</t>
  </si>
  <si>
    <t>Rețele de apeduct construite</t>
  </si>
  <si>
    <t>Rețele de canalizare construite</t>
  </si>
  <si>
    <t>Stații de tratare a apei construite/reabilitate</t>
  </si>
  <si>
    <t>Stații de epurare a apelor uzate construite/reabilitate</t>
  </si>
  <si>
    <t>05</t>
  </si>
  <si>
    <t>61</t>
  </si>
  <si>
    <t>58</t>
  </si>
  <si>
    <t xml:space="preserve">Energetica </t>
  </si>
  <si>
    <t xml:space="preserve">Eficiența energetică și surse regenerabile </t>
  </si>
  <si>
    <t>50</t>
  </si>
  <si>
    <t>Servicii generale economice şi comerciale</t>
  </si>
  <si>
    <t>Susținerea întreprinderilor mici și mijlocii</t>
  </si>
  <si>
    <t>0474</t>
  </si>
  <si>
    <t>Obiective de suport în afaceri reabilitate/construite</t>
  </si>
  <si>
    <t>Obiective de suport în afaceri conectate la infrastructura de acces și utilități publice</t>
  </si>
  <si>
    <t>Programe de formare profesională continuă create/implementate</t>
  </si>
  <si>
    <t>Gradul de implementare a Documentului Unic de Program</t>
  </si>
  <si>
    <t>Dezvoltare regională și construcții</t>
  </si>
  <si>
    <t>Dezvoltare comunală și amenajare</t>
  </si>
  <si>
    <t>Populație cu acces la obiectivele construite/amenajate</t>
  </si>
  <si>
    <t>Cheltuieli, total</t>
  </si>
  <si>
    <t>Populaţia cu acces la sistemele de aprovizionare cu apă potabilă și canalizare construite/reabilitate</t>
  </si>
  <si>
    <t xml:space="preserve">Granturi acordate </t>
  </si>
  <si>
    <t>Fondul Național de Dezvoltare Regională și Locală</t>
  </si>
  <si>
    <t>Proiecte incluse în Documentul Unic de Program, finanțate din Fondul Național pentru Dezvoltare Regională și Locală, implementate</t>
  </si>
  <si>
    <t>Total general Dezvoltarea turismului</t>
  </si>
  <si>
    <t>Localități cu sistem de iluminat construit/reabilitat/extins</t>
  </si>
  <si>
    <t>Locuitori cu acces la iluminat stradal</t>
  </si>
  <si>
    <t>Rețele de iluminat construit/reabilitat/extins</t>
  </si>
  <si>
    <t>Implementarea politicilor de dezvoltare regională și locală</t>
  </si>
  <si>
    <t>mii lei</t>
  </si>
  <si>
    <t>Zone de recreere la scară mare construite/amenajate</t>
  </si>
  <si>
    <t>Total general</t>
  </si>
  <si>
    <t>o6</t>
  </si>
  <si>
    <t>o5</t>
  </si>
  <si>
    <t>o7</t>
  </si>
  <si>
    <t>r3</t>
  </si>
  <si>
    <t>64</t>
  </si>
  <si>
    <t>Transport rutier</t>
  </si>
  <si>
    <t>e3</t>
  </si>
  <si>
    <t xml:space="preserve">mii lei </t>
  </si>
  <si>
    <t>Dezvoltarea Transportului rutier</t>
  </si>
  <si>
    <t>88</t>
  </si>
  <si>
    <t>Costul mediu al unui proiect</t>
  </si>
  <si>
    <t>Procentul de debursare a fondurilor din suma planificată în documentul de proiect</t>
  </si>
  <si>
    <t>Politica de dezvoltare regională consolidată pentru asigurarea veniturilor, ocupării și a condițiilor de trai ale cetățenilor, prin atragerea investițiilor și îmbunătățirea infrastructurii regionale.</t>
  </si>
  <si>
    <t>Planul anual de acțiuni al ONDRL executat integral</t>
  </si>
  <si>
    <t>Planul anual de acțiuni al ADR executat integral</t>
  </si>
  <si>
    <t>Valorificarea mijloacelor Fondului Național pentru Dezvoltare Regională și Locală destinate implementării proiectelor incluse în Documentul Unic de Program</t>
  </si>
  <si>
    <t>Fondul Național pentru Dezvoltare Regională și Locală</t>
  </si>
  <si>
    <t xml:space="preserve">Programul cuprinde activităţi destinate să asigure reabilitarea şi promovarea obiectivelor turistice la nivel regional/naţional, prin proiecte incluse în DUP 2022-2024 și finanțate din FNDRL.    </t>
  </si>
  <si>
    <t>Complexe sportive multifuncționale construite</t>
  </si>
  <si>
    <t>Total general Dezvoltarea gospodăriei de locuințe și serviciilor comunale</t>
  </si>
  <si>
    <t>Corpuri de iluminat</t>
  </si>
  <si>
    <t>Învățământ</t>
  </si>
  <si>
    <t>Dezvoltarea gospodăriei de locuințe si serviciilor comunale</t>
  </si>
  <si>
    <t>Alte servicii in domeniul gospodăriei de locuințe si gospodăriei serviciilor comunale</t>
  </si>
  <si>
    <t>Dezvoltarea Transporturilor</t>
  </si>
  <si>
    <t>Total</t>
  </si>
  <si>
    <t>Transferuri acordate</t>
  </si>
  <si>
    <t>Nivelul de performanță obținut a depășit indicatorul de rezultat prestabilit.</t>
  </si>
  <si>
    <t>Localități cu sistem de producere a energiei din surse regenerabile</t>
  </si>
  <si>
    <t>Locuitori cu acces la surse regenerabile de energie</t>
  </si>
  <si>
    <t xml:space="preserve">Capacitatea de producere a energiei regenerabile </t>
  </si>
  <si>
    <t>KW</t>
  </si>
  <si>
    <t>Rapoarte de progres aferente implementării documentelor de planificare strategică elaborate</t>
  </si>
  <si>
    <t>De Produs</t>
  </si>
  <si>
    <t>Numărul turiștilor/vizitatorilor ai atractivităților turistice</t>
  </si>
  <si>
    <t>Prevederile prezentei măsuri sunt orientate spre dezvoltarea serviciilor de transport public urban, inclusiv prin respectarea Normativelor de adaptare a mijloacelor de transport pentru persoanele cu dizabilități.</t>
  </si>
  <si>
    <t xml:space="preserve">Proiectele finanțate în cadrul prezentei măsuri sunt orientate spre îmbunătățirea mobilității urbane prin creșterea calității infrastructurii rutiere și a disponibilității serviciilor de transport public, inclusiv pentru accesul persoanelor cu necesități speciale.
</t>
  </si>
  <si>
    <t>Dezvoltarea urbană, revitalizarea economică și socială a orașelor. Componenta: Conectivitate și mobilitate urbană.</t>
  </si>
  <si>
    <t>Servicii economice multifuncționale</t>
  </si>
  <si>
    <t>Costul mediu unui proiect</t>
  </si>
  <si>
    <t>Număr de unități de transport moderne procurate pentru dotarea sistemelor urbane de transport public</t>
  </si>
  <si>
    <t>Localități dotate cu rețea de transport public de calitate</t>
  </si>
  <si>
    <t>Locuitori beneficiari ai serviciilor de transport public calitativ</t>
  </si>
  <si>
    <t>Localități beneficiare de infrastructura reabilitată</t>
  </si>
  <si>
    <t xml:space="preserve">Indicatorul nu a fost setat, însă este relevant în procesul de raportare. </t>
  </si>
  <si>
    <t>Costul mediu al unui proiect finalizat</t>
  </si>
  <si>
    <t>Localități cu sistem de aprovizionare cu apă construit/reabilitat/extins</t>
  </si>
  <si>
    <t>Localități cu sistem de canalizare construit/reabilitat/extins</t>
  </si>
  <si>
    <t>Servicii economice multifuncţionale</t>
  </si>
  <si>
    <t>Construcția/reconstrucția instituțiilor educaționale și sociale, inclusive construcția/reconstrucția și dotarea creșelor/a grupelor de creșă, a centrelor de zi pentru copii, a centrelor de plasament temporar pentru copii, a caselor comunitare pentru copii în situație de risc, precum și a altor instituții de plasament pentru copii.</t>
  </si>
  <si>
    <t>Educație timpurie</t>
  </si>
  <si>
    <t>Grupa principală, grupa subgrupa</t>
  </si>
  <si>
    <t xml:space="preserve">Proiectul „Îmbunătățirea infrastructurii de apă în Moldova Centrală”   </t>
  </si>
  <si>
    <t>70277</t>
  </si>
  <si>
    <t>Proiectul „Securitatea aprovizionării cu apă și canalizare în Moldova”</t>
  </si>
  <si>
    <t>70324</t>
  </si>
  <si>
    <t>unități</t>
  </si>
  <si>
    <t>Mijloace fixe</t>
  </si>
  <si>
    <t>00357</t>
  </si>
  <si>
    <t>A.1. CHELTUIELI, total</t>
  </si>
  <si>
    <t>Ponderea proiectelor realizate cu succes (calitativ și în termen)</t>
  </si>
  <si>
    <t>Obiecte de infrastructura socială reabilitate</t>
  </si>
  <si>
    <t>Învățământ primar</t>
  </si>
  <si>
    <t>0912</t>
  </si>
  <si>
    <t>16343</t>
  </si>
  <si>
    <t xml:space="preserve">	Oficiul Național de Dezvoltare Regională și Locală (ONDRL)</t>
  </si>
  <si>
    <t>Obiecte de infrastructură socială reabilitate</t>
  </si>
  <si>
    <t>Ponderea proiectelor implementate în total proiecte aprobate</t>
  </si>
  <si>
    <t>Învățământ gimnazial</t>
  </si>
  <si>
    <t>0921</t>
  </si>
  <si>
    <t>06</t>
  </si>
  <si>
    <t>Învățământ liceal</t>
  </si>
  <si>
    <t>0922</t>
  </si>
  <si>
    <t xml:space="preserve">Instituții preșcolare renovate </t>
  </si>
  <si>
    <t xml:space="preserve">Instituții preșcolare care au beneficiat de bunuri  </t>
  </si>
  <si>
    <t>Reducerea discrepanţelor dintre rata înrolării a copiilor de vârstă timpurie în grădiniţele din mediul urban şi cea din mediul rural</t>
  </si>
  <si>
    <t xml:space="preserve">Număr de contracte semnate </t>
  </si>
  <si>
    <t>unit.</t>
  </si>
  <si>
    <t>Valoarea contractelor semnate</t>
  </si>
  <si>
    <t>Rata de realizare a Grantului</t>
  </si>
  <si>
    <t>Ponderea instituţiilor preşcolare cu reparaţii finalizate şi bunuri livrate cu succes</t>
  </si>
  <si>
    <t>Bunuri și servicii</t>
  </si>
  <si>
    <t>Alte cheltuieli</t>
  </si>
  <si>
    <t>Stocuri materiale</t>
  </si>
  <si>
    <t>29</t>
  </si>
  <si>
    <t xml:space="preserve">Transferuri acordate </t>
  </si>
  <si>
    <t>0911</t>
  </si>
  <si>
    <t>Total general 
Susținerea întreprinderilor mici și mijlocii</t>
  </si>
  <si>
    <t>Total general 
Implementarea politicii de dezvoltare regională și locală</t>
  </si>
  <si>
    <r>
      <t xml:space="preserve">II. Indicatori de performanţă </t>
    </r>
    <r>
      <rPr>
        <i/>
        <sz val="12"/>
        <rFont val="Times New Roman"/>
        <family val="1"/>
      </rPr>
      <t>(Indicatorii de produs şi eficienţă se completează de către fiecare instituţie bugetară - Org2 și se generalizează de către autoritatea bugetară Org-1, iar indicatorii de rezultat se raportează de către autorităţile bugetare - Org1)</t>
    </r>
  </si>
  <si>
    <t>Stocuri de materiale</t>
  </si>
  <si>
    <t>Unicul program de formare profesioanală: „Programul de educație continuă privind antreprenoriatul folosind forme hibride de educație” s-a finalizat în anul 2022, în cadrul acestui proiect au fost instruite 53 persoane. Alte programe de formare profesională nu se regăsesc în DUP 2022-2024. Astfel, obținerea valorii „0” a indicatorul stabilit reflectă absența programelor de formare profesională pentru anul 2024.</t>
  </si>
  <si>
    <t>09</t>
  </si>
  <si>
    <t>Valorificarea surselor regenerabile de energie.</t>
  </si>
  <si>
    <t>Total surse regenerabile</t>
  </si>
  <si>
    <t>Numărul de proiecte de valorificare a surselor de energie regenerabila implementate</t>
  </si>
  <si>
    <t>Surse regenerabile</t>
  </si>
  <si>
    <t>10</t>
  </si>
  <si>
    <t>Eficiența energetică</t>
  </si>
  <si>
    <t xml:space="preserve"> Eficienţa energetică sporită urmare realizării măsurilor de eficientizare a consumului de energie.</t>
  </si>
  <si>
    <t>Acest subprogram include activități de promovare a consumului eficient de energie. Proiectele finanţate în cadrul prezentei măsuri sunt orientate spre asigurarea securităţii energetice şi a creşterii independenţei energetice a localităţilor.</t>
  </si>
  <si>
    <t>Număr de clădiri publice eficientizate energetic</t>
  </si>
  <si>
    <t>Număr de beneficiari direcți ai clădirilor eficientizate energetic</t>
  </si>
  <si>
    <t>Suprafață totală a clădirilor eficientizate energetic</t>
  </si>
  <si>
    <t>m2</t>
  </si>
  <si>
    <t>Nu a fost setat indicator pentru anul 2024.</t>
  </si>
  <si>
    <t>Total general Eficiență energetică</t>
  </si>
  <si>
    <t>În DUP 2022-2024 se regăsește un singur proiect cu un cost total solicitat din Fontul Național pentru Dezvoltare Regională și Locală în sumă de 15000,0 mii lei pentru procurarea a 18 unități de transport.</t>
  </si>
  <si>
    <t>Aprovizionarea cu apă și canalizare (FNDRL)</t>
  </si>
  <si>
    <t xml:space="preserve">Dezvoltarea și modernizarea rețelei de instituții din localitățile rurale pentru asigurarea accesului copiilor la educație de calitate, prin renovarea și construcția instituțiilor preșcolare, dotarea cu mobilier şi echipamente a instituțiilor în funcție de necesitățile locale.
</t>
  </si>
  <si>
    <t>Urmare lansării concursurilor de selectare a proiectelor de îmbunătățire a condițiilor de igienă și sanitație în instituțiile de învățământ primar pentru anul bugetar 2024 nu au fost depuse dosare de către APL.</t>
  </si>
  <si>
    <t>Proiectul  „Îmbunătățirea calității educației”</t>
  </si>
  <si>
    <t>70066</t>
  </si>
  <si>
    <t>Subvenții acordate autorităților/instituţiilor publice la autogestiune</t>
  </si>
  <si>
    <t>Granturi capitale acordate instituţiilor publice la autogestiune</t>
  </si>
  <si>
    <t xml:space="preserve">Transferuri acordate in cadrul bugetului public national      </t>
  </si>
  <si>
    <t>Infrastructura de suport pentru afaceri sporit prin sprijinrea dezvoltării economice a regiunilor și dezvoltarea serviciilor conexe în cadrul acestora.</t>
  </si>
  <si>
    <t>Creșterea ponderii PIB național produs în afara mun. Chișinău de la 42% până la 55% către anul 2028, prin construirea/reabilitarea obiectivelor de suport în afaceri și prin conectarea la infrastructura de acces și utilități publice a acestora.</t>
  </si>
  <si>
    <t xml:space="preserve">Subprogramul presupune crearea condiţiilor de deschidere a noilor afaceri, precum şi dezvoltarea şi extinderea afacerilor existente în regiunile de dezvoltare prin proiecte incluse în DUP 2022-2024 și finanțate din FNDRL.   </t>
  </si>
  <si>
    <t xml:space="preserve">1. Asigurarea elaborării, aprobării și actualizării, după caz, a Programelor Operaționale Regionale, Planurilor Operaționale Locale pentru implementarea Programului Național de dezvoltare a orașelor-poli de creștere în Republica Moldova, alte acte de planificare la nivel regional.
2. Asigurarea implementării în proporție de 100% a proiectelor incluse în DUP 2022-2024, finanțate din mijloacele Fondului Național pentru Dezvoltare Regională, precum și a proiectelor finanțate din surse externe.                                                                                                                                                                                                                                                                              </t>
  </si>
  <si>
    <t xml:space="preserve"> Dezvoltarea infrastructurii turistice în regiunile de dezvoltare. </t>
  </si>
  <si>
    <t>Cresțerea numărului turiștilor/vizitatorilor ai atractivităților turistice</t>
  </si>
  <si>
    <t>Construcţia şi renovarea infrastructurii sociale a comunităților. Crearea în Republica Moldova a unei rețele de orașe – poli de creștere regională, atractive pentru locuitori, antreprenori și vizitatori care generează creștere, ocupare a forței de muncă și stimulează dezvoltarea zonelor teritoriale adiacente.</t>
  </si>
  <si>
    <t>Programul presupune susținerea  financiară a proiectelor de dezvoltare ale municipiilor desemnate poli de creștere; a localităților ce dispun de un program de revitaliare urbană și localităților rurale aflate în zona lor de influență. - Dezvoltarea gospodăriei de locuințe și serviciilor comunale conform programului de dezvoltare locală (Satul European).</t>
  </si>
  <si>
    <t>Gradul de implementare a proiectelor construite/amenajate</t>
  </si>
  <si>
    <t xml:space="preserve"> Acces sporit la serviciile de alimentare cu apă și de canalizare gestionate în condiții de siguranță în zonele rurale și orașele mici, extinderea infrastructurii de alimentare cu apă și sanitație, precum și consolidarea capacităților instituționale la nivel național, precum și local pentru furnizarea de servicii de alimentare cu apă și de canalizare. 
</t>
  </si>
  <si>
    <t>1. Creșterea nivelului de acoperire cu servicii centralizare de canalizare până la minimum 70% către anul 2028.
2. Asigurarea cu stații de epurare a apelor uzate funcționale a tuturor orașelor-poli de creștere către anul 2028.
3. Dotarea locuințelor cu servicii publice de apeduct din surse sigure de apă – minimum 80% și cu servicii publice de canalizare – minimum 50%, către anul 2028.
4. Îmbunătățirea managementului serviciilor publice de alimentare cu apă și de sanitație.
5. Planificarea și dezvoltarea sistemelor publice de alimentare cu apă și de canalizare. 
6. Armonizarea legislației naționale în sectorul de alimentare cu apă și sanitație în conformitate cu standartele comunitare și angajamentele internaționale.</t>
  </si>
  <si>
    <t>Subprogramul include activități ce sunt axate pe realizarea proiectelor finanțate din sursele Fondului național pentru dezvoltare regională și locală, implementate de către ADR și ONDRL, precum și din surse externe, cele mai importante fiind: „Îmbunătățirea infrastructurii de apă în Moldova Centrală”, implementat de Agenția de Dezvoltare Regională Centru, cu finanțarea sub formă de grant de către Guvernul Federal al Republicii Germania (prin intermediul Băncii Germane KfW) și „Securitatea aprovizionării cu apă și canalizare în Moldova”, implementat de Unitatea de Implementare (UIP) din cadrul IP ONDRL, cu finanțarea din împrumutul acordat prin intermediul Băncii Mondiale”.</t>
  </si>
  <si>
    <t xml:space="preserve"> Asigurarea cu iluminat public în localitățile Republicii Moldova
</t>
  </si>
  <si>
    <t xml:space="preserve"> Creșterea gradului de acoperire cu iluminat public peste nivelul stabilit de legislație în 3 din cele 6 orașe. 
</t>
  </si>
  <si>
    <t>Prevederile prezentei măsuri sunt orientate spre asigurarea securităţii în trafic, inclusiv reducerea riscurilor existente asupra sănătăţii şi securităţii populaţiei, prin implementarea proiectelor investiţionale.</t>
  </si>
  <si>
    <r>
      <t xml:space="preserve">I. Informaţie generală </t>
    </r>
    <r>
      <rPr>
        <i/>
        <sz val="12"/>
        <rFont val="Times New Roman"/>
        <family val="1"/>
      </rPr>
      <t>(se completează doar de către autoritatea bugetară - Org1)</t>
    </r>
  </si>
  <si>
    <r>
      <t xml:space="preserve">III. Cheltuieli, mii lei </t>
    </r>
    <r>
      <rPr>
        <i/>
        <sz val="12"/>
        <rFont val="Times New Roman"/>
        <family val="1"/>
      </rPr>
      <t>(se completează de către fiecare instituţie bugetară (Org2) şi ulterior se generalizează de către autoritatea bugetară de nivel superior – Org1 sau Org1i)</t>
    </r>
  </si>
  <si>
    <t>0436</t>
  </si>
  <si>
    <t>0435</t>
  </si>
  <si>
    <t>0451</t>
  </si>
  <si>
    <t>0620</t>
  </si>
  <si>
    <t>0630</t>
  </si>
  <si>
    <r>
      <rPr>
        <sz val="12"/>
        <rFont val="Times New Roman"/>
        <family val="1"/>
        <charset val="204"/>
      </rPr>
      <t xml:space="preserve">Echiparea clădirilor administrative, de învăţământ şi de sănătate cu sisteme fotovoltaice și construcţia centralelor/parcurilor fotovoltaice.
</t>
    </r>
    <r>
      <rPr>
        <b/>
        <sz val="12"/>
        <rFont val="Times New Roman"/>
        <family val="1"/>
        <charset val="204"/>
      </rPr>
      <t xml:space="preserve">
</t>
    </r>
  </si>
  <si>
    <r>
      <rPr>
        <sz val="12"/>
        <rFont val="Times New Roman"/>
        <family val="1"/>
        <charset val="204"/>
      </rPr>
      <t xml:space="preserve">Construcția/reconstrucția/reabilitarea clădirilor publice, administrative, de învăţământ şi de sănătate prin măsuri de eficientizare energetică.
</t>
    </r>
    <r>
      <rPr>
        <b/>
        <sz val="12"/>
        <rFont val="Times New Roman"/>
        <family val="1"/>
        <charset val="204"/>
      </rPr>
      <t xml:space="preserve">
</t>
    </r>
  </si>
  <si>
    <r>
      <rPr>
        <b/>
        <sz val="12"/>
        <rFont val="Times New Roman"/>
        <family val="1"/>
        <charset val="204"/>
      </rPr>
      <t>III. Cheltuieli, mii lei</t>
    </r>
    <r>
      <rPr>
        <sz val="12"/>
        <rFont val="Times New Roman"/>
        <family val="1"/>
        <charset val="204"/>
      </rPr>
      <t xml:space="preserve"> </t>
    </r>
    <r>
      <rPr>
        <i/>
        <sz val="12"/>
        <rFont val="Times New Roman"/>
        <family val="1"/>
        <charset val="204"/>
      </rPr>
      <t>(Se completează de către fiecare instituţie bugetară (Org2) şi ulterior se generalizează de către autoritatea bugetară de nivel superior – Org1 sau Org1i)</t>
    </r>
  </si>
  <si>
    <t>Acest subprogram include activități de valorificare a surselor regenerabile de energie. Proiectele finanţate în cadrul prezentei măsuri sunt orientate spre asigurarea securităţii energetice şi a creşterii independenţei energetice a localităţilor.</t>
  </si>
  <si>
    <t>28</t>
  </si>
  <si>
    <t>(anual)</t>
  </si>
  <si>
    <t>Raport de performanţă la situația din 31 decembrie 2024</t>
  </si>
  <si>
    <t xml:space="preserve">Pentru anul 2024, din cauza neasigurării de către beneficiar a contribuției de 10% și a garanției finanțării diferenței stipulate în devizul general de cheltuieli din documentația tehnică, proiectul „Construcția centrului expozițional Nord-expo, mun. Bălți, str. Aerodromului 1” a fost exclus din Documentul Unic de Program 2022-2024, astfel obiectivul nu a fost realizat.                                                                                                                                 
</t>
  </si>
  <si>
    <t>În anul 2024 în portofoliul proiectelor de dezvoltare locală (Satul European 1) s-au regăsit doar 4 proiecte, restul proiectelor fiind finalizate în anul precedent.</t>
  </si>
  <si>
    <t>Programul cuprinde activităţile Oficiului Național de Dezvoltare Regională și Locală, a agenţiilor de dezvoltare regională menite să asigure operaţionalitatea procesului de implementare şi realizare a Strategiei Naționale de Dezvoltare Regională 2022-2028 și Programului Național de Dezvoltare Locală „Satul European” 2024-2028.</t>
  </si>
  <si>
    <t xml:space="preserve">1. Creșterea potențialului turistic al regiunilor de dezvoltare prin renovarea și amenajarea obiectivelor turistice, de patrimoniu,construcția/reabilitarea căilor de acces la obiectivele turistice;
2. Creșterea numărul turiștilor cazați în structurile de primire turistică colectivă față de anul 2023 cu 12%.
</t>
  </si>
  <si>
    <t>Nivelul de performanță este mai mic decât cel setat, însă rezultatul obținut este foarte bun, dat fiind faptul că în anul precedent (2023) valoarea executată a depășit cu mult valoare setată.</t>
  </si>
  <si>
    <t>Nivelul de performanță este mai mic decât cel setat, însă rezultatul obținut este foarte bun, dat fiind faptul că în anul precedent (2023) valoarea executată a depășit cu 4 obiective indicatorul setat.</t>
  </si>
  <si>
    <r>
      <rPr>
        <b/>
        <i/>
        <sz val="12"/>
        <rFont val="Times New Roman"/>
        <family val="1"/>
        <charset val="204"/>
      </rPr>
      <t>(anual</t>
    </r>
    <r>
      <rPr>
        <i/>
        <sz val="12"/>
        <rFont val="Times New Roman"/>
        <family val="1"/>
        <charset val="204"/>
      </rPr>
      <t>)</t>
    </r>
  </si>
  <si>
    <t>Obiectiv realizat în proporție de 99%</t>
  </si>
  <si>
    <t xml:space="preserve">Nivelul de performanță nu s-a ridicat la cel aprobat din motiv că indicatorul a fost setat greșit. </t>
  </si>
  <si>
    <t>Nivelul de performanță este mai mic decât cel setat, însă rezultatul obținut este foarte bun, dat fiind faptul că în anul precedent (2023) valoarea executată a fost ridicată.</t>
  </si>
  <si>
    <t>Reabilitatea instituțiilor preșcolare/școlare pentru asigurarea condițiilor îmbunătățite de activitate a copiilor</t>
  </si>
  <si>
    <t>I.P. „Oficiul Național de Dezvoltare Regională și Locală” gestionează alocațiile oferite de către Ministerul Educației și Cercetării care se focusează pe construcția și dotarea blocurilor sanitare în școli</t>
  </si>
  <si>
    <t>Ponderea proiectelor implementate în numărul total de proiecte aprobate</t>
  </si>
  <si>
    <t>Raport de performanta la situația din 31 decembrie 2024</t>
  </si>
  <si>
    <t>Servicii</t>
  </si>
  <si>
    <t xml:space="preserve">Obiective </t>
  </si>
  <si>
    <t>Descriere narativă</t>
  </si>
  <si>
    <t>Obiecte reabilitate în infrastructura conform standardelor naționale de asigurare a calității</t>
  </si>
  <si>
    <t>22</t>
  </si>
  <si>
    <t>31</t>
  </si>
  <si>
    <t>33</t>
  </si>
  <si>
    <t>Creșterea numărului de potențiali beneficiari în noi afaceri, anual</t>
  </si>
  <si>
    <t xml:space="preserve">Obiectiv realizat: Proiectul „Crearea condițiilor pentru dezvoltarea post incubare ale rezidenților incubatorului de afaceri și dezvoltarea economiei mun. Ceadâr-Lunga și a regiunii”. </t>
  </si>
  <si>
    <t>Dat fiind faptul că proiectul „Construcția centrului expozițional Nord-expo, mun. Bălți, str. Aerodromului 1” a fost exclus din Documentul Unic de Program 2022-2024 costul mediu a suferit modificări.</t>
  </si>
  <si>
    <t>În anul 2024, nu au existat proiecte în implementare în cadrul acestui subprogram, iar, în consecință, nu au fost stabiliți indicatori pentru acest an.</t>
  </si>
  <si>
    <t>Nivelul de performanță obținut a depășit indicatorul prestabilit, ceea ce indică o eficiență mai mare în implementarea proiectelor decât cea prognozată.</t>
  </si>
  <si>
    <t>Nivelul de performanță stabilit a fost obținut în proporție de 99%, ceea ce reprezintă o realizare aproape integrală a obiectivului, cu o deviere minimă.</t>
  </si>
  <si>
    <t>Nivelul de performanță stabilit a fost unul ridicat, iar neatingerea valorii de 100% poate fi atribuită acțiunilor procesuale de lungă durată a achizițiilor publice.</t>
  </si>
  <si>
    <t>A fost realizat un raport anual privind implementarea proiectelor de dezvoltare regională și un raport anual privind progresul implementării proiectelor de dezvoltare locală, conform planificării.</t>
  </si>
  <si>
    <r>
      <t xml:space="preserve">În anul 2024, implementarea proiectului „Conectivitate și mobilitate urbană” a fost afectată semnificativ de întârzierile din procedurile de achiziție publică și de nesemnarea contractului de finanțare, ceea ce a dus la neîndeplinirea obiectivelor stabilite. Din cauza lipsei unui buget concret destinat implementării, suma alocată inițial a fost de un leu, suficientă doar pentru inițierea procedurilor administrative, fără a permite desfășurarea efectivă a investițiilor necesare. În plus, indicatorii de performanță nu au putut fi evaluați întrucât nu au fost aprobate valori de referință pentru anul 2024, iar proiectul se află încă în fază incipientă.
De asemenea, în cadrul DUP 2022-2024, s-a regăsit un singur proiect relevant, cu un cost total solicitat de </t>
    </r>
    <r>
      <rPr>
        <b/>
        <sz val="12"/>
        <rFont val="Times New Roman"/>
        <family val="1"/>
      </rPr>
      <t>15 milioane lei</t>
    </r>
    <r>
      <rPr>
        <sz val="12"/>
        <rFont val="Times New Roman"/>
        <family val="1"/>
        <charset val="204"/>
      </rPr>
      <t xml:space="preserve"> pentru procurarea a </t>
    </r>
    <r>
      <rPr>
        <b/>
        <sz val="12"/>
        <rFont val="Times New Roman"/>
        <family val="1"/>
      </rPr>
      <t>18 unități de transport.</t>
    </r>
    <r>
      <rPr>
        <sz val="12"/>
        <rFont val="Times New Roman"/>
        <family val="1"/>
        <charset val="204"/>
      </rPr>
      <t xml:space="preserve"> Cu toate acestea, din cauza întârzierilor și a lipsei unui mecanism eficient de achiziție publică, implementarea acestuia nu a fost realizată. Lipsa unei coordonări eficiente între autoritățile locale și centrale, alături de dificultățile administrative, au contribuit la blocarea acestui demers.
Pentru a evita astfel de situații în viitor, este necesară optimizarea și accelerarea procedurilor de achiziție publică, astfel încât acestea să fie mai flexibile și mai eficiente. Alocarea unui buget realist și sustenabil, încă din faza inițială a proiectului, este esențială pentru a permite nu doar inițierea, ci și implementarea propriu-zisă a măsurilor prevăzute.</t>
    </r>
  </si>
  <si>
    <t>Nu este posibilă aprecierea nivelului de performanță a indicatorilor pentru subpogramul dat, deoarece nu au fost aprobate valori de referințe pentru anul 2024, proiectul se află în stare incipientă și a fost demarată procedura de achiziții publice.</t>
  </si>
  <si>
    <t>Case de cultură/Cămine culturale/Centre culturale renovate/construite/reabilitate</t>
  </si>
  <si>
    <t>Rezultatele obținute în cadrul programului reflectă o serie de realizări, dar și unele dificultăți în atingerea indicatorilor propuși. Creșterea numărului de turiști/vizitatori ai atractivităților turistice a fost estimată inițial la 12%, însă rezultatele înregistrate au arătat o creștere de doar 10%. Acest indicator s-a dovedit dificil de măsurat în procente, motiv pentru care se propune eliminarea lui din planificare și raportare.
În ceea ce privește includerea obiectivelor turistice în circuitul turistic, din cele cinci obiective planificate, doar două au fost finalizate, înregistrându-se astfel un decalaj față de ținta propusă. Totuși, având în vedere că în anul precedent au fost realizate patru obiective în plus față de cele programate, rezultatul poate fi considerat unul pozitiv.
Un progres semnificativ s-a remarcat în renovarea, construcția și reabilitarea caselor de cultură, căminelor culturale și centrelor culturale, unde s-au finalizat 22 de proiecte, deși acest indicator nu fusese stabilit inițial. În plus, numărul turiștilor/vizitatorilor a fost de 40.000, dublu față de obiectivul planificat, ceea ce reflectă o creștere semnificativă a interesului pentru zonele turistice dezvoltate.
Un alt aspect pozitiv este reducerea costului mediu al unui proiect finalizat. Deși suma prevăzută inițial a fost de 12.360 mii lei, costul efectiv a fost de doar 1.540 mii lei, în mare parte datorită finalizării unui număr mai mare de proiecte regionale decât cel prevăzut pentru perioada anterioară.
Având în vedere dificultatea evaluării în procente a indicatorului referitor la creșterea numărului de turiști/vizitatori ai atractivităților turistice, se recomandă excluderea acestuia din viitoarele planificări și raportări, înlocuindu-l cu indicatori mai concreți, precum numărul total al vizitatorilor. 
De asemenea, pentru a îmbunătăți implementarea proiectelor, este necesară o mai bună planificare a obiectivelor incluse în circuitul turistic, astfel încât să se evite discrepanțele dintre estimări și realizări. Continuarea eforturilor de renovare și reabilitare a infrastructurii culturale este esențială pentru stimularea turismului, iar fondurile alocate trebuie gestionate eficient pentru a maximiza impactul acestora asupra dezvoltării regionale.</t>
  </si>
  <si>
    <t>Nivelul de performanță este mai mic decât cel setat, însă rezultatul obținut este bun, dat fiind faptul că în anul precedent (2023) au fost finalizate cu  4 proiecte de dezvoltare regională mai mult decât a fost setat, având și un cost mai mare.</t>
  </si>
  <si>
    <r>
      <t xml:space="preserve">Rezultatele obținute în cadrul programului indică o implementare reușită a proiectelor planificate. Gradul de realizare a obiectivelor construite și amenajate a atins 100%, confirmând atingerea integrală a acestui indicator. De asemenea, un număr semnificativ de localități, 96 la număr, au beneficiat de infrastructură reabilitată, deși acest indicator nu fusese inițial stabilit, el rămâne relevant în procesul de raportare.
Un progres notabil s-a înregistrat și în ceea ce privește populația care beneficiază direct de obiectivele construite și amenajate, unde numărul estimat inițial de 190.000 de persoane a fost depășit semnificativ, atingând 293.490 de persoane. Aceasta demonstrează un impact mai mare decât cel prevăzut asupra comunităților locale.
În ceea ce privește indicatorii de produs, construcția și amenajarea zonelor de recreere la scară mare s-a realizat într-un număr de 23, față de cele 40 planificate. Deși există un decalaj față de ținta inițială, rezultatele sunt considerate pozitive, având în vedere că în anul precedent s-a depășit semnificativ obiectivul stabilit. În mod similar, s-au construit 8 complexe sportive multifuncționale din cele 10 planificate, menținându-se o tendință de îmbunătățire față de anii anteriori.
În ceea ce privește eficiența, costul mediu per proiect a fost de 3.800 mii lei, depășind valoarea estimată inițial de 3.000 mii lei. Această creștere se datorează extinderii proiectelor și unor ajustări necesare în faza de execuție, însă rezultatele obținute justifică investiția suplimentară.
</t>
    </r>
    <r>
      <rPr>
        <i/>
        <sz val="12"/>
        <rFont val="Times New Roman"/>
        <family val="1"/>
      </rPr>
      <t>Cauzele nevalorificării integrale a mijloacelor financiare:</t>
    </r>
    <r>
      <rPr>
        <sz val="12"/>
        <rFont val="Times New Roman"/>
        <family val="1"/>
        <charset val="204"/>
      </rPr>
      <t xml:space="preserve">
- modificări în documentația tehnică a proiectelor din Programul „Satul European II”;
- achiziții repetate;
 - condițiile meteorologice nefavorabile, etc.
Programul rămâne un pilon esențial pentru dezvoltarea durabilă a orașelor și comunităților rurale, având un impact direct asupra bunăstării populației și a creșterii economice regionale.</t>
    </r>
  </si>
  <si>
    <r>
      <t xml:space="preserve">În anul 2024 s-au obținut următoarele rezultate:
</t>
    </r>
    <r>
      <rPr>
        <b/>
        <i/>
        <sz val="12"/>
        <rFont val="Times New Roman"/>
        <family val="1"/>
      </rPr>
      <t>Dezvoltare regională:</t>
    </r>
    <r>
      <rPr>
        <sz val="12"/>
        <rFont val="Times New Roman"/>
        <family val="1"/>
        <charset val="204"/>
      </rPr>
      <t xml:space="preserve">
-1 proiect dezvoltare regională inițiat.
</t>
    </r>
    <r>
      <rPr>
        <b/>
        <i/>
        <sz val="12"/>
        <rFont val="Times New Roman"/>
        <family val="1"/>
      </rPr>
      <t>Dezvoltare locală:</t>
    </r>
    <r>
      <rPr>
        <sz val="12"/>
        <rFont val="Times New Roman"/>
        <family val="1"/>
        <charset val="204"/>
      </rPr>
      <t xml:space="preserve">
- 5 proiecte din cadrul Programului Satul European  I și Satul European Expres finalizate.
Analiza indicatorilor de performanță relevă un decalaj semnificativ între țintele propuse și rezultatele obținute. Cu toate acestea, rezultatele trebuie interpretate în contextul execuției ridicate din anul precedent (2023), care a influențat capacitatea de implementare în 2024.
Nevalorificarea mijloacelor financiare a fost determinată de tergiversarea desfășurării procedurilor de achiziții.</t>
    </r>
  </si>
  <si>
    <r>
      <t xml:space="preserve">Pentru anul 2024 nu sunt stabiliți indicatori de performanță, dat fiind faptul că proiectul  </t>
    </r>
    <r>
      <rPr>
        <i/>
        <sz val="12"/>
        <rFont val="Times New Roman"/>
        <family val="1"/>
        <charset val="204"/>
      </rPr>
      <t>„Îmbunătățirea calității educației”</t>
    </r>
    <r>
      <rPr>
        <sz val="12"/>
        <rFont val="Times New Roman"/>
        <family val="1"/>
        <charset val="204"/>
      </rPr>
      <t>,  în parteneriat de Ministerul Educației și Cercetării și I.P. ONDRL, cu finanțare asigurată de grupul Băncii Mondiale se află la etapa inițială de implementare (etapa consultărilor publice) și doar în luna septembrie a fost inițiat concursul de selectare a companiilor pentru prestarea serviciilor de proiectare a grupelor de cresă. În anul 2024 nu au fost debursate mijloace finaciare pentru implementarea proiectului.</t>
    </r>
  </si>
  <si>
    <t>Construcția și dotarea a 5 blocuri sanitare în școli</t>
  </si>
  <si>
    <t>Urmare lansării concursurilor de selectare a proiectelor de îmbunătățire a condițiilor de igienă și sanitație în instituțiile de învățământ primar pentru anul bugetar 2024 nu au fost depuse dosare de către APL.
Se recomandă extinderea termenului de depunere a dosarelor și intensificarea campaniilor de informare pentru a încuraja implicarea autorităților locale în implementarea proiectelor.</t>
  </si>
  <si>
    <t>Construcția și dotarea a 15 blocuri sanitare în gimnazii.</t>
  </si>
  <si>
    <t>Îmbunătățirea condițiilor de activitate a gimnaziilor prin renovarea și dotarea blocurilor sanitare.</t>
  </si>
  <si>
    <t xml:space="preserve"> IP Oficiul Național de Dezvoltare Regională și Locală din Moldova gestionează alocațiile oferite de către Ministerul Educației, care se focusează pe construcția și dotarea blocurilor sanitare în gimnazii.</t>
  </si>
  <si>
    <t>Servicii neatribuite altor alineate</t>
  </si>
  <si>
    <t>Alte cheltuieli în baza de contracte cu  PF</t>
  </si>
  <si>
    <t xml:space="preserve"> Implementarea standardelor educaționale     </t>
  </si>
  <si>
    <t>Proiectul „Îmbunătățirea calității educație”</t>
  </si>
  <si>
    <t xml:space="preserve"> Îmbunătățirea condițiilor de învățământ pentru desfășurarea procesului instructiv (crearea sălilor de sport și festivă, săli de studii) în cadrul sistemului de învățământ.                                                                                                     </t>
  </si>
  <si>
    <t xml:space="preserve"> Sporirea accesului (de la 19 la 24 clase) şi a gradului de participare a copiilor (de la 369 la 528 elevi) la educaţie cu predarea în limba maternă - română.</t>
  </si>
  <si>
    <t xml:space="preserve"> Condiții de învățământ îmbunătățite în școlile de circumscripție vizate conform listei selectate de către Ministerul Educației  în cadrul Proiectului Reforma Învățământului în Moldova. 
</t>
  </si>
  <si>
    <r>
      <t>Executat</t>
    </r>
    <r>
      <rPr>
        <b/>
        <vertAlign val="superscript"/>
        <sz val="12"/>
        <rFont val="Times New Roman"/>
        <family val="1"/>
      </rPr>
      <t>3</t>
    </r>
  </si>
  <si>
    <r>
      <t>Explicaţii</t>
    </r>
    <r>
      <rPr>
        <b/>
        <vertAlign val="superscript"/>
        <sz val="12"/>
        <rFont val="Times New Roman"/>
        <family val="1"/>
      </rPr>
      <t>4</t>
    </r>
  </si>
  <si>
    <r>
      <t>Proiectul „</t>
    </r>
    <r>
      <rPr>
        <i/>
        <sz val="12"/>
        <rFont val="Times New Roman"/>
        <family val="1"/>
      </rPr>
      <t>Îmbunătățirea calității educației</t>
    </r>
    <r>
      <rPr>
        <sz val="12"/>
        <rFont val="Times New Roman"/>
        <family val="1"/>
        <charset val="204"/>
      </rPr>
      <t>” se află în etapa inițială de implementare, fiind în curs de desfășurare consultările publice și procesul de selecție a companiilor pentru prestarea serviciilor de proiectare. Ca urmare, nu s-au realizat cheltuieli majore, iar indicatorii de performanță nu au fost îndepliniți. Pentru implementarea proiectului menționat, ONDRL gestionează Grantul nr. TF0C1507.</t>
    </r>
  </si>
  <si>
    <r>
      <rPr>
        <b/>
        <sz val="12"/>
        <color theme="1"/>
        <rFont val="Times New Roman"/>
        <family val="1"/>
      </rPr>
      <t>I. Informație generală</t>
    </r>
    <r>
      <rPr>
        <sz val="12"/>
        <color theme="1"/>
        <rFont val="Times New Roman"/>
        <family val="1"/>
      </rPr>
      <t xml:space="preserve"> </t>
    </r>
    <r>
      <rPr>
        <i/>
        <sz val="12"/>
        <color theme="1"/>
        <rFont val="Times New Roman"/>
        <family val="1"/>
      </rPr>
      <t>(se completează doar de către autoritatea bugetară - Org1)</t>
    </r>
  </si>
  <si>
    <r>
      <t xml:space="preserve">II. Indicatorii de performanţă </t>
    </r>
    <r>
      <rPr>
        <i/>
        <sz val="12"/>
        <color theme="1"/>
        <rFont val="Times New Roman"/>
        <family val="1"/>
      </rPr>
      <t>(indicatorii de produs şi eficienţă se completează de către fiecare instituţie bugetară - Org2 şi se generalizează de către autoritatea bugetară Org1, iar indicatorii de rezultatse raportează de către autorităţile bugetare - Org1)</t>
    </r>
  </si>
  <si>
    <r>
      <t>III. Cheltuieli, mii lei</t>
    </r>
    <r>
      <rPr>
        <i/>
        <sz val="12"/>
        <color theme="1"/>
        <rFont val="Times New Roman"/>
        <family val="1"/>
      </rPr>
      <t xml:space="preserve"> (Se completează de către fiecare instituţie bugetară (Org2) şi ulterior se regeneralizează de către autoritatea bugetară de nivel superior - Org1 sau Org1i)</t>
    </r>
  </si>
  <si>
    <r>
      <t>Executat</t>
    </r>
    <r>
      <rPr>
        <b/>
        <vertAlign val="superscript"/>
        <sz val="12"/>
        <rFont val="Times New Roman"/>
        <family val="1"/>
      </rPr>
      <t>5</t>
    </r>
  </si>
  <si>
    <t xml:space="preserve">Stocuri de materiale circulante       </t>
  </si>
  <si>
    <t xml:space="preserve">Mijloace fixe   </t>
  </si>
  <si>
    <t xml:space="preserve">Alte cheltuieli    </t>
  </si>
  <si>
    <r>
      <t xml:space="preserve">II. Indicatori de performanta </t>
    </r>
    <r>
      <rPr>
        <i/>
        <sz val="12"/>
        <rFont val="Times New Roman"/>
        <family val="1"/>
      </rPr>
      <t>(Indicatorii de produs şi eficienţă se completează de către fiecare instituţie bugetară - Org2 și se generalizează de către autoritatea bugetară Org-1, iar indicatorii de rezultat se raportează de către autorităţile bugetare - Org1)</t>
    </r>
  </si>
  <si>
    <r>
      <t xml:space="preserve">Conform Hotărârii Guvernului nr.260/2023pentru aprobarea Regulamentului cu privire la organizarea procedurii de selectare, aprobare și implementare a proiectelor de construcţie/renovare/reabilitare
a blocurilor sanitare în instituţiile de învăţământ primar, gimnazial şi liceal, </t>
    </r>
    <r>
      <rPr>
        <b/>
        <sz val="12"/>
        <rFont val="Times New Roman"/>
        <family val="1"/>
      </rPr>
      <t>4 instituții de învățământ gimnazial</t>
    </r>
    <r>
      <rPr>
        <sz val="12"/>
        <rFont val="Times New Roman"/>
        <family val="1"/>
      </rPr>
      <t xml:space="preserve"> au fost dotate cu blocuri sanitare.
</t>
    </r>
  </si>
  <si>
    <r>
      <t>III. Cheltuieli, mii lei (</t>
    </r>
    <r>
      <rPr>
        <i/>
        <sz val="12"/>
        <rFont val="Times New Roman"/>
        <family val="1"/>
      </rPr>
      <t>se completează de către fiecare instituţie bugetară (Org2) şi ulterior se generalizează de către autoritatea bugetară de nivel superior – Org1 sau Org1i)</t>
    </r>
  </si>
  <si>
    <t>Toate proiectele planificate au fost demarate conform programării și nu au existat întârzieri majore sau abateri de la standardele de calitate stabilite.</t>
  </si>
  <si>
    <t>Creșterea costului se datorează fluctuațiilor de preț pe piața materialelor și serviciilor.</t>
  </si>
  <si>
    <t>Implementarea proiectelor a fost afectată de întârzierile din procedurile de achiziții.</t>
  </si>
  <si>
    <t xml:space="preserve">Conform Hotărârii de Guvern nr. 260/2023 și a listei instituțiilor beneficiare de investiții, aprobată prin Ordinul comun între MEC și MIDR nr.104/946/2024, a fost demarată procedura de implementare a proiectului de dotare cu blocuri sanitare în instituțiile de învățământ gimnazial. Urmare procedurii de implementare au fost dotate cu  blocuri sanitare 4 de instituții de învățământ gimnazial. 
Ponderea cheltuielilor executate față de planul precizat este de 89,5%, reflectând un grad ridicat de realizare a obiectivului stabilit.
</t>
  </si>
  <si>
    <t>Economiile realizate și diversitatea proiectelor au influențat acest indicator.</t>
  </si>
  <si>
    <r>
      <t xml:space="preserve">În anul 2024, s-a asigurat funcționalitatea și implementarea politicilor de dezvoltare de către Agențiile de Dezvoltare Regională (ADR) și Oficiul Național pentru Dezvoltare Regională și Locală (ONDRL), având ca obiectiv principal eficientizarea proceselor și implementarea proiectelor de dezvoltare regională și locală. Aceste acțiuni au fost esențiale pentru:
- realizarea Strategiei Naționale de Dezvoltare Regională 2022-2028, prin promovarea unui echilibru sustenabil între regiunile țării;
- implementarea Programului Național de Dezvoltare Locală „Satul European” 2024-2028, prin sprijinirea investițiilor locale și modernizarea infrastructurii publice;
- creșterea gradului de absorbție a FNDRL, facilitând accesul la finanțare pentru autoritățile locale și regionale;
- îmbunătățirea mecanismelor de monitorizare și raportare a progresului proiectelor, ceea ce a condus la o mai bună transparență și eficiență în utilizarea resurselor financiare.
Cu toate acestea, anumite </t>
    </r>
    <r>
      <rPr>
        <b/>
        <sz val="12"/>
        <rFont val="Times New Roman"/>
        <family val="1"/>
      </rPr>
      <t>provocări</t>
    </r>
    <r>
      <rPr>
        <sz val="12"/>
        <rFont val="Times New Roman"/>
        <family val="1"/>
        <charset val="204"/>
      </rPr>
      <t xml:space="preserve"> au influențat gradul de realizare a obiectivelor stabilite, printre care:
- întârzieri în implementarea unor acțiuni prevăzute în planurile anuale, cauzate de constrângeri administrative și procedurale.
- alocarea și utilizarea resurselor financiare aproape de nivelul maxim planificat, dar cu mici deviații care pot fi optimizate în anii următori.
</t>
    </r>
    <r>
      <rPr>
        <b/>
        <sz val="12"/>
        <rFont val="Times New Roman"/>
        <family val="1"/>
      </rPr>
      <t>Recomandări:</t>
    </r>
    <r>
      <rPr>
        <sz val="12"/>
        <rFont val="Times New Roman"/>
        <family val="1"/>
        <charset val="204"/>
      </rPr>
      <t xml:space="preserve">
Pentru o îmbunătățire continuă a procesului de implementare a politicilor de dezvoltare regională și locală, se recomandă următoarele măsuri:
- creșterea capacității instituționale a ADR și ONDRL prin formare continuă și recrutare de specialiști;
- eficientizarea utilizării resurselor financiare;
- creșterea flexibilității în redistribuirea fondurilor neutilizate pentru a maximiza impactul investițiilor;
- corelarea mai strânsă a proiectelor finanțate prin SNDR 2022-2028 și Programul „Satul European” cu prioritățile europene în materie de sustenabilitate.
Prin aplicarea acestor recomandări, se poate asigura o implementare mai eficientă și sustenabilă a politicilor de dezvoltare regională și locală, cu beneficii directe pentru comunități și pentru economia națională.</t>
    </r>
  </si>
  <si>
    <t>Nivelul redus al rezultatelor se explică prin gradul ridicat de execuție din anul anterior.</t>
  </si>
  <si>
    <t>Costul mediu mai mic al unui proiect se datorează costurilor mai mici oferite în procesul de achiziție.</t>
  </si>
  <si>
    <t>În perioda de raportare toate proiectele de revitalizare urbană și dezvoltare a infrastructurii spațiilor publice  au fost implementate.</t>
  </si>
  <si>
    <t>640</t>
  </si>
  <si>
    <t>Iluminarea străzilor</t>
  </si>
  <si>
    <t xml:space="preserve">Dezvoltarea gospodariei de locuinte si serviciilor comunale                                                                                           </t>
  </si>
  <si>
    <t>Dezvoltarea regională și locală</t>
  </si>
  <si>
    <t>Stocuri de materiale circulante</t>
  </si>
  <si>
    <t>Nivelul de performanță este mai mic decât cel setat, însă rezultatul obținut este foarte bun, dat fiind faptul că în anul precedent valoarea executată a depășit cu 10% indicatorul setat.</t>
  </si>
  <si>
    <t xml:space="preserve">Având în vedere dificultatea evaluării în procente a indicatorului referitor la creșterea numărului de turiști/vizitatori ai atractivităților turistice, se recomandă excluderea acestuia din viitoarele planificări și raportări, înlocuindu-l cu indicatori mai concreți, precum numărul total al vizitatorilor. </t>
  </si>
  <si>
    <t>Această creștere se datorează extinderii proiectelor și a unor ajustări în faza de execuție, însă rezultatele obținute justifică investiția suplimentară.</t>
  </si>
  <si>
    <t>Nivelul de performanță a indicatorului este mic din motivul amânării procedurilor de achiziții.</t>
  </si>
  <si>
    <t>13 instituții de învățământ liceal au fost dotate cu blocuri sanitare.</t>
  </si>
  <si>
    <t xml:space="preserve"> (anual)</t>
  </si>
  <si>
    <t>Inspectoratul Național pentru Supraveghere Tehnică</t>
  </si>
  <si>
    <t>16339</t>
  </si>
  <si>
    <t>Servicii generale economice si comerciale</t>
  </si>
  <si>
    <t>0411</t>
  </si>
  <si>
    <t>Securitate industrială</t>
  </si>
  <si>
    <t>11</t>
  </si>
  <si>
    <r>
      <t>I. Informaţie generală</t>
    </r>
    <r>
      <rPr>
        <b/>
        <i/>
        <sz val="11"/>
        <rFont val="Times New Roman"/>
        <family val="1"/>
        <charset val="204"/>
      </rPr>
      <t xml:space="preserve"> </t>
    </r>
    <r>
      <rPr>
        <i/>
        <sz val="11"/>
        <rFont val="Times New Roman"/>
        <family val="1"/>
        <charset val="204"/>
      </rPr>
      <t>(se completează doar de către autoritatea bugetară - Org1)</t>
    </r>
  </si>
  <si>
    <t xml:space="preserve">1. Îmbunătățirea calității și siguranței construcțiilor, activității de urbanism şi de amenajare a teritoriului, funcționării și exploatării obiectelor industriale periculoase în condiții de securitate și inofensivitate, securității la incendiu și protecției civile, sănătății și siguranței în muncă, supravegherii pieţei și protecției consumatorilor privind materialele de construcție şi utilajele/obiectele industriale periculoase, activităţii geodezice şi cartografice și respectării condițiilor de licențiere, în vederea protecției populației și a mediului înconjurător.                                                                                                                                                                                                                                    </t>
  </si>
  <si>
    <t xml:space="preserve">1. Diminuarea cu 5% anual a cazurilor depistate de produse neconforme din numărul total de cazuri verificate (agenți economici supuși controalelor) în vederea scăderii riscului de apariție a produselor și serviciilor periculoase pe piață.
2. Dezvoltarea capacităților decizionale ale consumatorilor prin creșterea numărului consumatorilor educați şi informați cu 20% anual.                                                                                                                                                                                                                                                                                                                                                                                                                                                             3. Reducerea procentului de încălcări/exagerări ale volumelor și costului lucrărilor la utilizarea investițiilor publice în construcții cu 10% către anul 2024.                                                                                                                                                                                                                     
4. Creșterea ponderii agenţilor economici şi persoanelor fizice care cunosc riscurile ce țin de obiectele industriale periculoase cu 3% anual.
5. Majorarea ponderii agenților economici care asigură funcționarea fiabilă a obiectelor în construcții și a celor industriale periculoase cu 5 % anual, prin evaluarea riscurilor și intensificarea măsurilor de prevenire a acestora.
6. Micșorarea ponderii instalațiilor tehnice din zona de risc cu 7% către anul 2024, prin intensificarea evaluării riscurilor și a măsurilor de prevenire a acestora.                                                                                                                                                                                                                    7. Reducerea procentului de încălcări depistate în cadrul controalelor de stat a activității de întreprinzător, la agenții economici cu 10% către anul 2024.                                                                                                                                                                                          
8. Reducerea numărului de incendii la obiectivele de agrement cu flux sporit de persoane, la obiectivele de menire social-culturală, sportivă şi comercială cu 10 % către anul 2024.       </t>
  </si>
  <si>
    <t>Subprogramul conține activități de îmbunătățire a calității și siguranței construcțiilor, activități de urbanism și de amenajare a teritoriului,  funcționării și exploatării obiectelor industriale periculoase în condiții de securitate și inofensivitate, securității la incendiu și protecției civile, sănătății și siguranței în muncă, supravegherei pieței și protecției consumatorilor privind materialele de construcție și utilajele/obiectele  industriale periculoase, activități geodezice și cartografice și respectării condițiilor de licențiere, în conformitate cu prevederile Hotărârii Guvernului nr. 391/2023 cu privire la organizarea și funcționarea Inspectoratului Național pentru Supraveghere Tehnică.</t>
  </si>
  <si>
    <r>
      <t xml:space="preserve">II. Indicatori de performanţă </t>
    </r>
    <r>
      <rPr>
        <i/>
        <sz val="11"/>
        <rFont val="Times New Roman"/>
        <family val="1"/>
        <charset val="204"/>
      </rPr>
      <t>(Indicatorii de produs şi eficienţă se completează de către fiecare instituţie bugetară - Org2 și se generalizează de către autoritatea bugetară Org-1, iar indicatorii de rezultat se raportează de către autorităţile bugetare - Org1)</t>
    </r>
  </si>
  <si>
    <t>Ponderea neconformităților înlăturate în domeniul construcțiilor și urbanismului.</t>
  </si>
  <si>
    <t>Ponderea obiectelor recepționate în domeniul construcțiilor.</t>
  </si>
  <si>
    <t>În baza solicitărilor recepționate, reprezentanții INST au participat la 29 de recepţii finale ale construcţiilor şi a instalaţiilor aferente acestora, finanţate din bugetul de stat și/sau din bugetele locale.</t>
  </si>
  <si>
    <t>Ponderea instalațiilor tehnice din zona de risc.</t>
  </si>
  <si>
    <t>Nivelul de performanță obținut depășește valoarea indicatorului stabilit.</t>
  </si>
  <si>
    <t>r4</t>
  </si>
  <si>
    <t>Ponderea agenților economici și persoanelor fizice care cunosc riscurile.</t>
  </si>
  <si>
    <t>Nivelul de performanță reflectat relevă că valorarea indicatorului de rezultat nu a fost atins.</t>
  </si>
  <si>
    <t>r5</t>
  </si>
  <si>
    <t>Ponderea de înlătuare a încălcărilor depistate.</t>
  </si>
  <si>
    <t>Controale efectuate în domeniul supravegherii pieței și protecției consumatorilor.</t>
  </si>
  <si>
    <t>Număr</t>
  </si>
  <si>
    <t>Din cauza lipsei de personal, pe parcursul perioadei de referință au fost realizate doar 86 de controale de stat care au vut scopul verificării conformității produselor și serviciilor comercializate pe piața din Republica Moldova.</t>
  </si>
  <si>
    <t>Controale și verificări de stat privind asigurarea respectarii legislației.</t>
  </si>
  <si>
    <t>Monitorizarea calității proiectelor, lucrărilor și produselor în construcții (încercări de laborator, expertize).</t>
  </si>
  <si>
    <t>Controale efectuate în domeniul construcțiilor și urbanismului.</t>
  </si>
  <si>
    <t>Controale efectuate în domeniul siguranței obiectelor industriale periculoase.</t>
  </si>
  <si>
    <t>În scopul asigurării siguranței obiectelor industriale periculoase, pe parcursul perioadei de raportare, au fost desfășurate 255 controale de stat planificate și 6 controale de stat inopinate. A fost înregistrată și examinată documentaţia de proiect pentru lucrările de construcţie-montare, extindere, reconstrucţie, reutilare tehnică, conservare şi lichidate a 349 de documentații de proiect a obiectelor industriale periculoase preconizate pentru realizare.</t>
  </si>
  <si>
    <t>o8</t>
  </si>
  <si>
    <t>Controale efectuate în domeniul siguranței antiincendiare și protecției civile.</t>
  </si>
  <si>
    <t>o9</t>
  </si>
  <si>
    <t>Acte permisive, coordonări, avize emise.</t>
  </si>
  <si>
    <t>o11</t>
  </si>
  <si>
    <t>Controale efectuate în domeniul activității geodezice și cartografice.</t>
  </si>
  <si>
    <t>o12</t>
  </si>
  <si>
    <t xml:space="preserve">Obiecte industrial periculoase verificate. </t>
  </si>
  <si>
    <t>o15</t>
  </si>
  <si>
    <t>Acte de constatare privind pregătirea către sezonul de încălzire.</t>
  </si>
  <si>
    <t>Din numărul total de controale planificate, au fost efectuate doar 323 pregătirea către sezonul de încălzire pentru anul 2024 a început în luna august, curent.</t>
  </si>
  <si>
    <t>o16</t>
  </si>
  <si>
    <t xml:space="preserve">Rapoarte privind aprecierea criteriului de evaluare corespunderii riscului. </t>
  </si>
  <si>
    <t>Întru atingerea eficienței maxime în activitatea organelor de control și micșorarea constantă a presiunii asupra mediului de afaceri, se planifică reducerea numărul controalelor de stat.</t>
  </si>
  <si>
    <t xml:space="preserve">Durata medie a unui control. </t>
  </si>
  <si>
    <t>Zile</t>
  </si>
  <si>
    <t>Nivelul de performanță obținut corespunde cu valoarea indicatorului stabilit.</t>
  </si>
  <si>
    <t xml:space="preserve">Controale efectuate de un inspector pe parcursul unui an. </t>
  </si>
  <si>
    <t>Efectuarea a 3807 de controale de stat de către 66 de angajați cu atribuții de control.</t>
  </si>
  <si>
    <r>
      <t xml:space="preserve">III. Cheltuieli, mii lei </t>
    </r>
    <r>
      <rPr>
        <i/>
        <sz val="11"/>
        <rFont val="Times New Roman"/>
        <family val="1"/>
        <charset val="204"/>
      </rPr>
      <t>(Se completează de către fiecare instituție bugetară (Org2) şi ulterior se generalizează de către autoritatea bugetară de nivel superior – Org1 sau Org1i)</t>
    </r>
  </si>
  <si>
    <t>TOTAL</t>
  </si>
  <si>
    <t>00472</t>
  </si>
  <si>
    <t>Cheltuieli de personal</t>
  </si>
  <si>
    <t>28042,1</t>
  </si>
  <si>
    <t>Bunuri şi servicii</t>
  </si>
  <si>
    <t>Prestații sociale</t>
  </si>
  <si>
    <t>0,0</t>
  </si>
  <si>
    <t>Indicatorii de performanță pentru anul 2024 au fost revizuiți și actualizați în conformitate cu domeniile de activitate ale Inspecturatului Național pentru Supraveghere Tehnică. Urmare examinării nivelului de performanță obținut la finele anului 2024, constatăm aspirația asigurării respectării cadrului normativ în vigoare în domeniul construcțiilor și urbanismului prin efectuarea unui număr mare de controale planificate cât și inopinate. Pe viitor se va depune efort în privința remedierii situație în domeniul domeniul supravegherii pieței și protecției consumatorilor din RM prin înlătuarea încălcărilor depistate.</t>
  </si>
  <si>
    <t>Construcții</t>
  </si>
  <si>
    <t>443</t>
  </si>
  <si>
    <t>Politici și management în domeniul dezvoltării regionale și construcțiilor</t>
  </si>
  <si>
    <t>01</t>
  </si>
  <si>
    <r>
      <t xml:space="preserve">I. Informaţie generală </t>
    </r>
    <r>
      <rPr>
        <i/>
        <sz val="11"/>
        <rFont val="Times New Roman"/>
        <family val="1"/>
      </rPr>
      <t>(se completează doar de către autoritatea bugetară - Org1)</t>
    </r>
  </si>
  <si>
    <t>Realizarea priorităților setate în domeniile de competență ale ministerului (transport; infrastructura de transport; urbanism, construcții și locuințe; dezvoltare regională și locală; infrastructura de apă și sanitație) corelate cu obiectivele reflectate în principalele documente de politici naționale, strategii sectoriale și inerent alinierea politicilor publice în domeniu la acquis-ul Uniunii Europene pentru asigurarea dezvoltării durabile a țării și a bunăstării oamenilor.</t>
  </si>
  <si>
    <t>1. Realizarea activităților (aparatul central) din Planul de activitate al Ministerului Infrastructurii și Dezvoltării Regionale la nivel de cel puțin 90% anual; 
2. Asigurarea transparenței în procesul decizional prin consultarea publică a minim 80% din totalul actelor normative elaborate; 
3. Rata de transpunere a legislației UE în domeniile de competență, planificate anual, de cel puțin 90%.</t>
  </si>
  <si>
    <t>Subprogramul cuprinde activități de creștere a eficienței şi eficacității politicilor publice şi asigurării alinierii politicilor sectoriale la standardele şi cerințele de aderare la Uniunea Europeană în domeniile de activitate atribuite în competenţa Ministerului Infrastructurii și Dezvoltării Regionale.</t>
  </si>
  <si>
    <r>
      <t xml:space="preserve">II. Indicatori de performanţă </t>
    </r>
    <r>
      <rPr>
        <i/>
        <sz val="11"/>
        <rFont val="Times New Roman"/>
        <family val="1"/>
      </rPr>
      <t>(Indicatorii de produs şi eficienţă se completează de către fiecare instituţie bugetară - Org2 și se generalizează de către autoritatea bugetară Org-1, iar indicatorii de rezultat se raportează de către autorităţile bugetare - Org1)</t>
    </r>
  </si>
  <si>
    <t>Gradul de realizare al Planului de activitate al Ministerului Infrastructurii și Dezvoltării Regionale (aparatul central).</t>
  </si>
  <si>
    <t>69</t>
  </si>
  <si>
    <t>-21</t>
  </si>
  <si>
    <t>Nivelul de performanță obținut nu a atins valoarea indicatorului stabilit, deoarece pe parcursul anului 2024 în cadrul ministrului a fost înregistrată fluctuația mare a angajaților.Totodată s-a majorat numărul sarcinilor aferente procesului de racordare a legislației naționale la cea a Uniunii Europene.</t>
  </si>
  <si>
    <t>Ponderea proiectelor de decizii consultate public din numărul de decizii adoptate.</t>
  </si>
  <si>
    <t>80</t>
  </si>
  <si>
    <t>0</t>
  </si>
  <si>
    <t>În perioada de raportare, nivelul de performanță corespunde cu indicatorul prestabilit.</t>
  </si>
  <si>
    <t xml:space="preserve">Gradul de realizare al Planului Național de Aderare 2023-2027 (PNA). </t>
  </si>
  <si>
    <t>53</t>
  </si>
  <si>
    <t>13</t>
  </si>
  <si>
    <t>În perioada de raportare, nivelul de performanță depășește valoarea indicatorului prestabilit, întrucât în contextul deschiderii negocierilor pentru aderarea Republicii Moldova la UE, avansarea procesului de integrare europeană prin alinierea legislației naționale la legislația UE constituie prioritatea absolută pentru activitatea ministerului.</t>
  </si>
  <si>
    <t>Acte normative elaborate, total</t>
  </si>
  <si>
    <t>110</t>
  </si>
  <si>
    <t>Acte normative aprobate, total</t>
  </si>
  <si>
    <t>94</t>
  </si>
  <si>
    <t>Nivelul de performanță depășește valoarea indicatorului de rezultat prestabilit.</t>
  </si>
  <si>
    <t>Acorduri bilaterale/multilaterale semnate cu alte state/organizații internaționale</t>
  </si>
  <si>
    <t>14</t>
  </si>
  <si>
    <r>
      <t>În perioada de raportare au fost semnate 14 acorduri bilaterale/multilaterale semnate cu alte state/organizații internaționale (</t>
    </r>
    <r>
      <rPr>
        <i/>
        <sz val="11"/>
        <rFont val="Times New Roman"/>
        <family val="1"/>
      </rPr>
      <t>Raport privind activitatea MIDR în anul 2024</t>
    </r>
    <r>
      <rPr>
        <sz val="11"/>
        <rFont val="Times New Roman"/>
        <family val="1"/>
      </rPr>
      <t>).</t>
    </r>
  </si>
  <si>
    <t>Rapoarte privind realizarea documentelor de politici publice și documentelor de planificare strategică elaborate</t>
  </si>
  <si>
    <t xml:space="preserve">Angajați instruiți pe intern mai mult de 40 de ore </t>
  </si>
  <si>
    <t>21</t>
  </si>
  <si>
    <t>-69</t>
  </si>
  <si>
    <t>Nivelul de performanță nu a atins valoarea indicatorului de produs stabilit.</t>
  </si>
  <si>
    <t xml:space="preserve">Costul mediu per angajat </t>
  </si>
  <si>
    <t>lei/angajat, lunar</t>
  </si>
  <si>
    <t>Creșterea costului mediu per angajat se datorează majorării valorii de referință de la 1800 lei la 3000 lei.</t>
  </si>
  <si>
    <t>Acte normative elaborate per persoană</t>
  </si>
  <si>
    <t>număr/ persoană</t>
  </si>
  <si>
    <t>1.1</t>
  </si>
  <si>
    <t>3.7</t>
  </si>
  <si>
    <t>Acte normative transpuse per persoană</t>
  </si>
  <si>
    <t>1.3</t>
  </si>
  <si>
    <r>
      <t xml:space="preserve">III. Cheltuieli, mii lei </t>
    </r>
    <r>
      <rPr>
        <i/>
        <sz val="11"/>
        <rFont val="Times New Roman"/>
        <family val="1"/>
      </rPr>
      <t>(se completează de către fiecare instituție bugetară (Org2) şi ulterior se generalizează de către autoritatea bugetară de nivel superior – Org1 sau Org1i)</t>
    </r>
  </si>
  <si>
    <t xml:space="preserve">Managementul autorităților administrative centrale                                                                                                     </t>
  </si>
  <si>
    <t>00010</t>
  </si>
  <si>
    <t>720,4</t>
  </si>
  <si>
    <t xml:space="preserve">Dezvoltare regională                                                                                                     </t>
  </si>
  <si>
    <t xml:space="preserve">Activitati de informare si comunicare                                                                                                                 </t>
  </si>
  <si>
    <t>00514</t>
  </si>
  <si>
    <r>
      <rPr>
        <b/>
        <i/>
        <sz val="11"/>
        <rFont val="Times New Roman"/>
        <family val="1"/>
      </rPr>
      <t>(anual</t>
    </r>
    <r>
      <rPr>
        <i/>
        <sz val="11"/>
        <rFont val="Times New Roman"/>
        <family val="1"/>
      </rPr>
      <t>)</t>
    </r>
  </si>
  <si>
    <t>Minerit, industrie și construcții</t>
  </si>
  <si>
    <t>0443</t>
  </si>
  <si>
    <t xml:space="preserve">Dezvoltarea regională și construcții </t>
  </si>
  <si>
    <t>Dezvoltarea bazei normative în construcţii</t>
  </si>
  <si>
    <t>Promovarea standardelor europene în construcții și asigurarea calității lucrărilor de construcții.</t>
  </si>
  <si>
    <t xml:space="preserve">1) 85% din reglementările tehnice în domeniul construcțiilor armonizate cu legislația, standardele europene și eurocodurile;
2) 150 documente normative în construcții elaborate și aprobate anual. </t>
  </si>
  <si>
    <t xml:space="preserve">Subprogramul include activități de aprobarea a cadrului normativ unitar pentru amenajarea teritoriului, urbanismului, autorizarea și executarea lucrărilor de construcție, asigurarea calității construcțiilor, care va favoriza evoluția armonioasă a societății. </t>
  </si>
  <si>
    <t>7 (6-5)</t>
  </si>
  <si>
    <t>Ponderea dintre documentele normative aprobate la cele elaborate</t>
  </si>
  <si>
    <t xml:space="preserve">Ponderea dintre eurocardurile totale la cele implementate </t>
  </si>
  <si>
    <t xml:space="preserve">Institutul de Standartizare din Moldova este autoritatea reponsabilă de aprobarea eurocodurilor. La următorul ciclu de planificare bugetară acest indicator se va exclude. </t>
  </si>
  <si>
    <t>Reglementări tehnice publicate de Minister și standarde adoptate de Institutul de Standardizare</t>
  </si>
  <si>
    <t xml:space="preserve">Menționăm că ministerul nu duce evidența standardelor adoptate de Institutul de Standardizare. La următorul ciclu de planificare bugetară acest indicator respectiv se va exclude.                                                                             </t>
  </si>
  <si>
    <t>Documente normative în construcții elaborate</t>
  </si>
  <si>
    <t>Documente normative în construcții aprobate</t>
  </si>
  <si>
    <t>În perioada de referință au fost aprobate 14 documente normative în construcții.</t>
  </si>
  <si>
    <t>Eurocorduri implementate</t>
  </si>
  <si>
    <t>Institutul de Standartizare din Moldova este autoritatea reponsabilă de implementarea eurocodurilor. La următorul ciclu de planificare bugetară acest indicator se va exclude.</t>
  </si>
  <si>
    <t>Standarde europene armonizate implementate</t>
  </si>
  <si>
    <t>Similar ca la indicatorul de rezultat r2.</t>
  </si>
  <si>
    <t>Gradul de valorificare a bugetului planificat pentru elaborarea documentației normative</t>
  </si>
  <si>
    <t>Dat fiind faptul că pe parcursul anului 2024 au fost elaborate 14 documente normative din 48 planificate pentru perioada anilor 2024-2026, gradul de valorificare a bugetuluia fost de - 70%.</t>
  </si>
  <si>
    <t>Gradul de valorificare a bugetului planificat pentru implementarea Eurocoduri</t>
  </si>
  <si>
    <t>Gradul de valorificare a bugetului planificat pentru implementarea standardelor europene armonizate</t>
  </si>
  <si>
    <r>
      <t xml:space="preserve">III. Cheltuieli, mii lei </t>
    </r>
    <r>
      <rPr>
        <i/>
        <sz val="11"/>
        <rFont val="Times New Roman"/>
        <family val="1"/>
      </rPr>
      <t>(se completează de către fiecare instituţie bugetară (Org2) şi ulterior se generalizează de către autoritatea bugetară de nivel superior – Org1 sau Org1i)</t>
    </r>
  </si>
  <si>
    <r>
      <rPr>
        <b/>
        <i/>
        <sz val="11"/>
        <rFont val="Times New Roman"/>
        <family val="1"/>
      </rPr>
      <t xml:space="preserve">Dezvoltarea bazei normative in construcții
Amenajarea teritoriilor </t>
    </r>
    <r>
      <rPr>
        <sz val="11"/>
        <rFont val="Times New Roman"/>
        <family val="1"/>
      </rPr>
      <t xml:space="preserve">          </t>
    </r>
  </si>
  <si>
    <t>00329</t>
  </si>
  <si>
    <t>Elaborarea sistemului de documente normative în construcții</t>
  </si>
  <si>
    <t>00341</t>
  </si>
  <si>
    <r>
      <t>(</t>
    </r>
    <r>
      <rPr>
        <b/>
        <i/>
        <sz val="11"/>
        <rFont val="Times New Roman"/>
        <family val="1"/>
      </rPr>
      <t>anual</t>
    </r>
    <r>
      <rPr>
        <i/>
        <sz val="11"/>
        <rFont val="Times New Roman"/>
        <family val="1"/>
      </rPr>
      <t>)</t>
    </r>
  </si>
  <si>
    <t>16344</t>
  </si>
  <si>
    <t>Gospodăria de locuinţe</t>
  </si>
  <si>
    <t>0610</t>
  </si>
  <si>
    <t>Dezvoltarea gospodăriei de locuinţe şi serviciilor comunale</t>
  </si>
  <si>
    <t>Construcţia locuinţelor</t>
  </si>
  <si>
    <r>
      <t>I. Informaţie generală</t>
    </r>
    <r>
      <rPr>
        <b/>
        <i/>
        <sz val="11"/>
        <rFont val="Times New Roman"/>
        <family val="1"/>
      </rPr>
      <t xml:space="preserve"> </t>
    </r>
    <r>
      <rPr>
        <i/>
        <sz val="11"/>
        <rFont val="Times New Roman"/>
        <family val="1"/>
      </rPr>
      <t>(se completează doar de către autoritatea bugetară - Org1)</t>
    </r>
  </si>
  <si>
    <t>Construcţia/reconstrucţia circa a 450 de locuinţe sociale pentru darea în chirie persoanelor cu venituri mici şi angajaţilor din sfera bugetară, precum şi construcţia/reconstrucţia căminelor studenţeşti (aproximativ 750 de locuri) şi azilurilor de bătrâni şi persoane defavorizate (aproximativ 750 de locuri).</t>
  </si>
  <si>
    <t>1. Îmbunățirea condițiilor de trai pentru persoanele cazate în azilurile de bătrâni, persoanelor social vulnerabile, precum și a studenților cazați în cămine cu 50%;
2. Creșterea ratei de angajare cu 10% și reducerea cu 7% fluctuației de cadre în rândurile angajaților publici în zonele rurale prin oferirea de locuințe accesibile;
3. Dezvoltarea regiunilor în urbele mici și localitățile rurale ale RM prin reducerea fenomenului de migrație a tinerilor specialăști în orașele mari cu 10%.</t>
  </si>
  <si>
    <r>
      <t>Perioada de implementare a proiectului „</t>
    </r>
    <r>
      <rPr>
        <i/>
        <sz val="11"/>
        <rFont val="Times New Roman"/>
        <family val="1"/>
      </rPr>
      <t>Construcţia Locuințelor Publice III</t>
    </r>
    <r>
      <rPr>
        <sz val="11"/>
        <rFont val="Times New Roman"/>
        <family val="1"/>
      </rPr>
      <t>” preconozată pentru perioada 2024-2030, care conține trei componente, după cum urmează:
- Construcția locuințelor pe baza clădirilor nefinalizate/noi sau renovarea construcțiilor vechi;
- Reconstrucția/renovarea căminelor studențești și profesionale; 
- Reconstrucţia/construcția azilurilor pentru bătrâni și persoane cu dizabilități.
Costurile estimative totale ale proiectului pentru toate componentele (</t>
    </r>
    <r>
      <rPr>
        <i/>
        <sz val="11"/>
        <rFont val="Times New Roman"/>
        <family val="1"/>
      </rPr>
      <t>locuințe sociale, cămine studențești și aziluri de bătrâni</t>
    </r>
    <r>
      <rPr>
        <sz val="11"/>
        <rFont val="Times New Roman"/>
        <family val="1"/>
      </rPr>
      <t>) sunt de 32 303 382 Euro. Valoarea contribuției Băncii de dezvoltare a Consiliului Europei este de 27 000 000 Euro.</t>
    </r>
  </si>
  <si>
    <t>1. Locuințe/cămine/aziluri construite</t>
  </si>
  <si>
    <t>Pe parcursul perioadei de referință, pentru Proiectul Locuințe Publice III (P3 70351) a fost aprobat un buget în mărime de 15 150,0 mii lei, dintre care 10 000,0 mii lei pentru demararea proiectelor investifionale noi și pentru cheltuielile operaționale ale proiectului în mărime de 5 150,0 mii lei. Deoarece Acordurile de finanțare al Proiectului  (împrumut și granturi) au fost semnate și ratificate în perioada lunilor martie-iulie 2024, se constată întîrzierea implementării activităților stabilite în perioada raportată, identificarea sub-proiectelor fiind în desfășurare, din acest motiv bugetul proiectului a fost precizat la 5 150,0 mii lei. Totodată, menționăm că la data de 18 iulie 2024 a fost debursată I tranșă a împrumutului de la Banca de Dezvoltare a Consiliului Europei în valoare de 281 063 Euro. La situația din 31 decembrie 2024, bugetul a fost executat în mărime de 3 983,9 mii lei.</t>
  </si>
  <si>
    <t>2. Cetățeni potențiali beneficiari</t>
  </si>
  <si>
    <t>0.0</t>
  </si>
  <si>
    <t>1.Suprafaţa totală a locuințelor/căminelor/azilurilor finisate</t>
  </si>
  <si>
    <t>m.p.</t>
  </si>
  <si>
    <t>1.Costul 1 m.p. de locuință/cămin/azil construit</t>
  </si>
  <si>
    <t>lei/m.p.</t>
  </si>
  <si>
    <r>
      <t xml:space="preserve">III. Cheltuieli, mii lei </t>
    </r>
    <r>
      <rPr>
        <i/>
        <sz val="11"/>
        <rFont val="Times New Roman"/>
        <family val="1"/>
      </rPr>
      <t>(Se completează de către fiecare instituţie bugetară (Org2) şi ulterior se generalizează de către autoritatea bugetară de nivel superior – Org1 sau Org1i)</t>
    </r>
  </si>
  <si>
    <t xml:space="preserve">Proiectul "Locuinţe Publice III"                                                                                                              </t>
  </si>
  <si>
    <t>Bunuri si servicii</t>
  </si>
  <si>
    <t xml:space="preserve">Alte cheltuieli </t>
  </si>
  <si>
    <t xml:space="preserve">Proiectul "Locuinţe Publice II"                                                                                                              </t>
  </si>
  <si>
    <t>70022</t>
  </si>
  <si>
    <t>VI. Constatări, concluzii și recomandări</t>
  </si>
  <si>
    <r>
      <t xml:space="preserve">Pe parcursul perioadei de referință, pentru </t>
    </r>
    <r>
      <rPr>
        <i/>
        <sz val="11"/>
        <rFont val="Times New Roman"/>
        <family val="1"/>
      </rPr>
      <t>Proiectul Locuințe Publice III</t>
    </r>
    <r>
      <rPr>
        <sz val="11"/>
        <rFont val="Times New Roman"/>
        <family val="1"/>
      </rPr>
      <t xml:space="preserve"> (P3 70351) a fost aprobat un buget în mărime de 15 150,0 mii lei, dintre care 10 000,0 mii lei pentru demararea proiectelor investifionale noi și pentru cheltuielile operaționale ale proiectului în mărime de 5 150,0 mii lei. Deoarece Acordurile de finanțare al Proiectului  (împrumut și granturi) au fost semnate și ratificate în perioada lunilor martie-iulie 2024 se constată întîrzierea implementării activităților stabilite în perioada raportată, identificarea sub-proiectelor fiind în desfășurare, din acest motiv bugetul proiectului a fost precizat la 5 150,0 mii lei. Totodată, menționăm că la data de 18 iulie 2024 a fost debursată I tranșă a împrumutului de la Banca de Dezvoltare a Consiliului Europei în valoare de 281 063 Euro. La situația din 31 decembrie 2024, bugetul a fost executat în mărime de 3 983,9 mii lei. 
Pentru anul 2024, pentru Proiectul Locuințe Publice II (P3 70022) a fost precizat un buget în mărime de 2 734,0 mii lei, dintre care 2 284,0 mii lei au fost alocate pentru finisarea lucrărilor de construcție la obiectivul în derulare din or.Cimișlia și cheltuielile operaționale ale UIP II în mărime de 450,0 mii lei. Pentru perioada raportată, bugetul  a fost executat integral în mărime de 100,7 mii lei (cheltuieli de întreținere a proiectului). Achitarea lucrărilor de construcție la sub-proiectul menționat urma a fi realizată din sursele financiare ale APL Cimișlia. Din motivul nealocării acestor surse, executarea bugetului precizat nu a fost posibilă.
</t>
    </r>
  </si>
  <si>
    <t>L Ș</t>
  </si>
  <si>
    <t>Î.S. „Administrația de Stat a Drumurilor”</t>
  </si>
  <si>
    <t>16338</t>
  </si>
  <si>
    <t>Dezvoltarea transporturilor</t>
  </si>
  <si>
    <t>Dezvoltarea drumurilor</t>
  </si>
  <si>
    <t>Asigurarea infrastructurii rutiere adecvate și a prestării unor servicii de transport rutier în deplină siguranță</t>
  </si>
  <si>
    <t xml:space="preserve">1. Creșterea cu 8 p.p a drumurilor naționale îmbunătățite și transferate la categoria de drumuri în stare bună și foarte bună, de la 2,400 km la 2,850 km, ceea ce reprezintă cca. 48% din totalul drumurilor naționale de 5951 km; 
2. Reducerea cu 8% a numărului deceselor cauzate de accidente rutiere asociate cu starea drumurilor pînă la 184 (față de 217 decese înregistrate în anul 2022), prin implementarea proiectelor de siguranță rutieră pe toată rețeaua de drumuri naționale. </t>
  </si>
  <si>
    <t>Subprogramul cuprinde activități de gestionare, reabilitare, reparare şi întreținere a drumurilor publice naționale - patrimoniul public de stat, monitorizarea stării   drumurilor publice, cât şi acțiuni şi programe de creștere a siguranței rutiere. Obiectivele subprogramului sunt  implementate de către Î.S. „Administraţia de Stat a Drumurilor” - referitor la drumurile naționale, și de către APL  - la cele locale . Lungimea totală a drumurilor publice naţionale constituie 5951 km, a drumurilor publice locale - 3687 km, precum și respectarea cadrului normativ național și internațional în domeniul transportului rutiere, ce creează condiții optime pentru furnizarea eficientă a serviciilor de transport rutier, contribuind astfel la armonizarea condițiilor de concurență dintre operatorii de transport rutier și promovarea unui sistem eficient și durabil.</t>
  </si>
  <si>
    <r>
      <t xml:space="preserve">Starea tehnică a drumurilor publice naţionale </t>
    </r>
    <r>
      <rPr>
        <i/>
        <sz val="12"/>
        <rFont val="Times New Roman"/>
        <family val="1"/>
        <charset val="204"/>
      </rPr>
      <t>(%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bună</t>
    </r>
    <r>
      <rPr>
        <i/>
        <sz val="12"/>
        <rFont val="Times New Roman"/>
        <family val="1"/>
        <charset val="204"/>
      </rPr>
      <t>)</t>
    </r>
  </si>
  <si>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xml:space="preserve">, conform indicelui de planeitate internaţional IRI </t>
    </r>
    <r>
      <rPr>
        <i/>
        <sz val="12"/>
        <rFont val="Times New Roman"/>
        <family val="1"/>
        <charset val="204"/>
      </rPr>
      <t>(</t>
    </r>
    <r>
      <rPr>
        <b/>
        <i/>
        <sz val="12"/>
        <rFont val="Times New Roman"/>
        <family val="1"/>
        <charset val="204"/>
      </rPr>
      <t>mediocră</t>
    </r>
    <r>
      <rPr>
        <i/>
        <sz val="12"/>
        <rFont val="Times New Roman"/>
        <family val="1"/>
        <charset val="204"/>
      </rPr>
      <t>)</t>
    </r>
  </si>
  <si>
    <r>
      <t>Starea tehnică a drumurilor publice naţionale</t>
    </r>
    <r>
      <rPr>
        <i/>
        <sz val="12"/>
        <rFont val="Times New Roman"/>
        <family val="1"/>
        <charset val="204"/>
      </rPr>
      <t xml:space="preserve"> (% din lungimea totală a drumurilor publice naţionale)</t>
    </r>
    <r>
      <rPr>
        <sz val="12"/>
        <rFont val="Times New Roman"/>
        <family val="1"/>
        <charset val="204"/>
      </rPr>
      <t>, conform indicelui de planeitate internaţional IRI</t>
    </r>
    <r>
      <rPr>
        <i/>
        <sz val="12"/>
        <rFont val="Times New Roman"/>
        <family val="1"/>
        <charset val="204"/>
      </rPr>
      <t xml:space="preserve"> (</t>
    </r>
    <r>
      <rPr>
        <b/>
        <i/>
        <sz val="12"/>
        <rFont val="Times New Roman"/>
        <family val="1"/>
        <charset val="204"/>
      </rPr>
      <t>rea</t>
    </r>
    <r>
      <rPr>
        <i/>
        <sz val="12"/>
        <rFont val="Times New Roman"/>
        <family val="1"/>
        <charset val="204"/>
      </rPr>
      <t>)</t>
    </r>
  </si>
  <si>
    <t>Numărul de accidente rutiere total</t>
  </si>
  <si>
    <t xml:space="preserve">Nivelul depășit de realizare a indicatorului este influiențat de lipsa mijloacelor financiare dedicate domeniului siguranței rutiere, precum și lipsa unor reglementări menite să contribuie la sporirea gradului de siguranță pe drumuri, educarea utilizatorilor și creșterea  capacităților de intervenție în situații de urgență și îngrijire post-accident. </t>
  </si>
  <si>
    <t xml:space="preserve">Numărul deceselor ca urmare a accidentelor rutiere </t>
  </si>
  <si>
    <t>Lungimea de drumuri publice naționale reabilitate anual</t>
  </si>
  <si>
    <t xml:space="preserve">Gradul redus al indicatorilor se datorează volumului insuficient a mijloacelor financiare alocate anual pentru întreținerea și reparația drumurilor publice naționale. Prin urmare se constată că, începând cu anul 2015 volumul alocărilor a fost în mediu mai mic de 50% din cel necesar. 
</t>
  </si>
  <si>
    <t xml:space="preserve">Lungimea de drumuri publice naționale reparate anual </t>
  </si>
  <si>
    <t>Cheltuielile operaționale de transport rutier (reduse)</t>
  </si>
  <si>
    <t>La moment, indicatorul nu este reprezentativ, din cauza majorării prețurilor.</t>
  </si>
  <si>
    <t>00395</t>
  </si>
  <si>
    <r>
      <t xml:space="preserve">Proiectul </t>
    </r>
    <r>
      <rPr>
        <b/>
        <i/>
        <sz val="12"/>
        <color indexed="64"/>
        <rFont val="Times New Roman"/>
        <family val="1"/>
        <charset val="204"/>
      </rPr>
      <t xml:space="preserve">"Reabilitarea drumurilor locale"       </t>
    </r>
    <r>
      <rPr>
        <b/>
        <sz val="12"/>
        <rFont val="Times New Roman"/>
        <family val="1"/>
        <charset val="204"/>
      </rPr>
      <t xml:space="preserve">                                                                                                     </t>
    </r>
  </si>
  <si>
    <t>70126</t>
  </si>
  <si>
    <t xml:space="preserve">Bunuri si servicii </t>
  </si>
  <si>
    <r>
      <t xml:space="preserve">Proiectul </t>
    </r>
    <r>
      <rPr>
        <b/>
        <i/>
        <sz val="12"/>
        <rFont val="Times New Roman"/>
        <family val="1"/>
        <charset val="204"/>
      </rPr>
      <t>„Proiectul de susținere a Programului in sectorul drumurilor”</t>
    </r>
  </si>
  <si>
    <t>70024</t>
  </si>
  <si>
    <r>
      <t>Proiectul</t>
    </r>
    <r>
      <rPr>
        <b/>
        <i/>
        <sz val="12"/>
        <rFont val="Times New Roman"/>
        <family val="1"/>
        <charset val="204"/>
      </rPr>
      <t xml:space="preserve"> „Modernizarea infrastructurii in cadrul Mecanismului pentru Interconectarea Europei (CEF)” </t>
    </r>
    <r>
      <rPr>
        <b/>
        <sz val="12"/>
        <rFont val="Times New Roman"/>
        <family val="1"/>
        <charset val="204"/>
      </rPr>
      <t xml:space="preserve">                                                 </t>
    </r>
  </si>
  <si>
    <t xml:space="preserve">Proiectul „Modernizarea infrastructurii in cadrul Mecanismului pentru Interconectarea Europei (CEF)”                                                  </t>
  </si>
  <si>
    <t>70407</t>
  </si>
  <si>
    <r>
      <t xml:space="preserve">Proiectul </t>
    </r>
    <r>
      <rPr>
        <b/>
        <i/>
        <sz val="12"/>
        <rFont val="Times New Roman"/>
        <family val="1"/>
        <charset val="204"/>
      </rPr>
      <t xml:space="preserve">„Moldova Drumuri III”    </t>
    </r>
    <r>
      <rPr>
        <b/>
        <sz val="12"/>
        <rFont val="Times New Roman"/>
        <family val="1"/>
        <charset val="204"/>
      </rPr>
      <t xml:space="preserve">                                                                                                                   </t>
    </r>
  </si>
  <si>
    <t>70408</t>
  </si>
  <si>
    <r>
      <t>Proiectul</t>
    </r>
    <r>
      <rPr>
        <b/>
        <i/>
        <sz val="12"/>
        <rFont val="Times New Roman"/>
        <family val="1"/>
        <charset val="204"/>
      </rPr>
      <t xml:space="preserve"> „Moldova Drumuri IV”  </t>
    </r>
    <r>
      <rPr>
        <b/>
        <sz val="12"/>
        <rFont val="Times New Roman"/>
        <family val="1"/>
        <charset val="204"/>
      </rPr>
      <t xml:space="preserve">                                                                                                                      </t>
    </r>
  </si>
  <si>
    <t>70409</t>
  </si>
  <si>
    <r>
      <t xml:space="preserve">Proiectul </t>
    </r>
    <r>
      <rPr>
        <b/>
        <i/>
        <sz val="12"/>
        <rFont val="Times New Roman"/>
        <family val="1"/>
        <charset val="204"/>
      </rPr>
      <t xml:space="preserve">„Moldova Drumuri V”    </t>
    </r>
    <r>
      <rPr>
        <b/>
        <sz val="12"/>
        <rFont val="Times New Roman"/>
        <family val="1"/>
        <charset val="204"/>
      </rPr>
      <t xml:space="preserve">                                                                                                                     </t>
    </r>
  </si>
  <si>
    <t>70410</t>
  </si>
  <si>
    <r>
      <t xml:space="preserve">Proiectul </t>
    </r>
    <r>
      <rPr>
        <b/>
        <i/>
        <sz val="12"/>
        <rFont val="Times New Roman"/>
        <family val="1"/>
        <charset val="204"/>
      </rPr>
      <t xml:space="preserve">„Conectivitate rurala Moldova” </t>
    </r>
    <r>
      <rPr>
        <b/>
        <sz val="12"/>
        <rFont val="Times New Roman"/>
        <family val="1"/>
        <charset val="204"/>
      </rPr>
      <t xml:space="preserve">                                                                                                             </t>
    </r>
  </si>
  <si>
    <t>70411</t>
  </si>
  <si>
    <r>
      <rPr>
        <i/>
        <sz val="12"/>
        <rFont val="Times New Roman"/>
        <family val="1"/>
        <charset val="204"/>
      </rPr>
      <t>(</t>
    </r>
    <r>
      <rPr>
        <b/>
        <i/>
        <sz val="12"/>
        <rFont val="Times New Roman"/>
        <family val="1"/>
        <charset val="204"/>
      </rPr>
      <t>anual</t>
    </r>
    <r>
      <rPr>
        <i/>
        <sz val="12"/>
        <rFont val="Times New Roman"/>
        <family val="1"/>
        <charset val="204"/>
      </rPr>
      <t>)</t>
    </r>
  </si>
  <si>
    <t>Agenția Navală a Republicii Moldova</t>
  </si>
  <si>
    <t>16342</t>
  </si>
  <si>
    <t>Î. S ”Bacul Molovata”</t>
  </si>
  <si>
    <t>00396</t>
  </si>
  <si>
    <t>Transport naval</t>
  </si>
  <si>
    <t>0452</t>
  </si>
  <si>
    <t xml:space="preserve">Dezvoltarea transporturilor </t>
  </si>
  <si>
    <t xml:space="preserve">Dezvoltarea transportului naval </t>
  </si>
  <si>
    <t>Revitalizarea şi dezvoltarea transportului naval în Republica Moldova.</t>
  </si>
  <si>
    <t>mii unități</t>
  </si>
  <si>
    <t>Volumul mărfurilor transportate prin intermediul împingătorului fluvial (Î.S. „Bacul Molovata”)</t>
  </si>
  <si>
    <t>mii toane</t>
  </si>
  <si>
    <t xml:space="preserve">mii persoane </t>
  </si>
  <si>
    <t xml:space="preserve">Nave pilotateîn portul Giurgiulești </t>
  </si>
  <si>
    <t>Rute efectuate de către Î.S ”Bacul Molovata”</t>
  </si>
  <si>
    <t>Costul mediu unei rute efectuate (tur-retur)</t>
  </si>
  <si>
    <t>Indicatorul a fost realizat în proporție de 91,0%.</t>
  </si>
  <si>
    <t>00156</t>
  </si>
  <si>
    <t>Î.S. ,,Bacul Molovata”</t>
  </si>
  <si>
    <t xml:space="preserve">Indicatorii de performanță în anul 2024, corespund indicatorilor planificați. Gradul de valorificare a mijloacelor financiare alocate pentru anul 2024, constituie 87,3%. Nevalorificarea acestora a fost cauzată din motivul că terenul aferent necesar pentru lucrări de construcție a debarcaderului pentru acostarea navelor nu se află în gestiunea întreprinderii și nu a fost înregistrat de către fondator în Registru bunurilor imobile. De asemenea, se constată o creștere a numărului de pasageri, cee ce indică necestitatea continuării alocarilor de mijloacelor financiare pentru dezvolatrea sectorului naval.
 </t>
  </si>
  <si>
    <t>Agenția Națională Transport Auto</t>
  </si>
  <si>
    <t>16340</t>
  </si>
  <si>
    <t>Sub-program</t>
  </si>
  <si>
    <t>Sistem de transport rutier durabil și eficient, care conduce la o dezvoltare echilibrată în concordanță cu cerințele economice, sociale și de mediu.</t>
  </si>
  <si>
    <t>1.Asigurarea prestării unor servicii de calitate în domeniul transporturilor rutiere și în deplină siguranță.                             
2. Creșterea cu 3% a numărului de pasageri transportați cu autobuse și microbuze în anul 2024 comparativ cu anul 2023.
3. Creșterea cu 5% a a cantității de marfă transportată cu transport rutier în anul 2024 față de anul 2023.
4. Creșterea nivelului de siguranță și calitate a serviciilor prestate în domeniul transportului rutier prin implementarea Sistemului de management integrat (SMI), care va permite digitalizarea proceselor – „e-Autorizație transport”; „ e-Bilet”; „e-Monitorizare GPS”; „e-Autotest”.</t>
  </si>
  <si>
    <t>Programul include acțiuni necesare pentru dezvoltarea domeniului de transport rutiere, de mărfuri și persoane. Acesta va spori competivitatea agenților economici și  va cerea condiții optime pentru furnizarea eficientă a serviciilor de transport rutier, contribuind astfel la armonizarea condițiilor de concurență dintre operatorii de transport rutier și promovarea unui sistem eficient și durabil. Programul urmează a fi implementat de către Agenția Națională Transport Auto, autoritatea care implementează și supraveghează respectarea cadrului normativ național și internațional în domeniul transportului rutier.</t>
  </si>
  <si>
    <t>Gradul de implementare a acordurilor bilaterale/multilaterale ce reglementează relațiile comercial economice pe domeniul transportului rutier ale Republicii Moldova cu alte state.</t>
  </si>
  <si>
    <t xml:space="preserve">Nivelul de performanță corespunde cu valoarea indicatorului de rezultat prestabilit. </t>
  </si>
  <si>
    <t>Punerea în aplicare a Codului Transportului Rutier.</t>
  </si>
  <si>
    <t>Gradul de înlăturare a neconformităților înaintate în cadrul controalelor efectuate de inspectorii ANTA.</t>
  </si>
  <si>
    <t xml:space="preserve">Acte permisive eliberate. </t>
  </si>
  <si>
    <t xml:space="preserve">Încasări din eliberarea actelor permisive. </t>
  </si>
  <si>
    <t>Controale efectuate de inspectorii ANTA.</t>
  </si>
  <si>
    <t>Indicator realizat în proporție de 93,3%</t>
  </si>
  <si>
    <t xml:space="preserve">Încasări de la taxa pentru folosirea drumurilor. </t>
  </si>
  <si>
    <t>Indicator realizat în proporție de 129,3%</t>
  </si>
  <si>
    <t>Timp necesar pentru prelucrarea, procesarea și transmiterea datelor electronice în sistemele informaționale ANTA.</t>
  </si>
  <si>
    <t>ore/om</t>
  </si>
  <si>
    <t>Timp necesar pentru notificarea în Registrul operatorilor de transport rutier.</t>
  </si>
  <si>
    <t>00155</t>
  </si>
  <si>
    <t>Mărfuri</t>
  </si>
  <si>
    <t>Pe parcursul anului 2024, au fost înregistrați în Registrele oficiale ANTA: 542 operatori de transport rutier și întreprinderi ce desfășoară activități în cont propriu, 47 întreprinderi ce desfășoară activități conexe transportului, 10625 unități de transport incluse în registre și 7280 exluse, au fost eliberate 92026 acte permisive, cu încasarea taxei pentru eliberarea acestora în sumă de 29 100,0 mii lei;  au fost efectuate 318,  controale planificate și 55 inopinate: dintre care 189 fără încălcări; 53 prescripții, 77 plan de remediere, 54 sistat activitatea și 7 procese verbale cu privire la contravenție; au fost supuse verificării verificării 15276 unități de transport, în trafic pe dumurile publice și s-a constat că, 10460 unități de transport (69%) au circulat cu respectarea prevederile legale, iar 4726 unități de transport  (31%) au circulat cu încălcarea legislației, cum ar fi: corespunderea masei totale, a maselor pe osii şi/sau a dimensiunilor cu valorile maxime admise, îndeplinirea de către operatorii de transport rutier, autohtoni şi străini, de mărfuri contra cost (mărfuri generale; mărfuri perisabile şi ușor alterabile; mărfuri periculoase; deșeuri; animale vii; agabaritic) în trafic național, internațional și transfrontalier, pe teritoriul RM a prevederilor legislației naționale şi ale acordurilor internaționale din domeniul transporturilor rutiere la care RM este parte, pecum și îndeplinirea de către operatorii de transport rutier de persoane contra cost în trafic naţional, prin servicii regulate, regulate special, ocazionale, turistice și în regim de taxi, precum și în trafic internațional sau transfrontalier autohtoni şi străini pe teritoriul RM a prevederilor legislației naționale şi ale acordurilor internaționale din domeniul transporturilor rutiere la care RM este parte. au fost întocmite 6707 procese verbale și decizii cu privire la contravenție cu stabilirea amenzii de 456835 U.C.;                                                                                                                                                                                         
Potrivit datelor publicate de către Biroul Național de Statistică, în perioada anului 2024 comparativ cu aceiași perioadă a anului 2023 transportul rutier a înregistrat:                                                                                
• Creștere cu 14,5% la volumul mărfurilor transportate și creștere cu 8,4% a parcursului mărfurilor transportate rutier, ce dețin întâietate în structura mărfurilor transportate (87,2%) sau 17,6 mln tone de mărfuri, din care: 12,7 mln tone-km (72,1%) - în trafic național și 4,9 mln tone-km (23,9%) - în trafic internațional. 
• Creștere cu 1,6% a parcursului persoanelor transportate rutier și creștere cu 22,9% a numărului persoanelor transportate cu transportul rutier public (autobuze și microbuze), ce constituie  105 mln persoane transportate, dintre care: 93,8 mln persoane (89,3%) în trafic urban și suburban; 9,4 mln persoane (9,0%) în trafic interurban; 1,8 mln persoane (1,7,%) în trafic internațional. 
Aceste date reflectă impactul politicilor aplicate și confirmă faptul că ANTA prin activitățile sale reușește să combată transportul rutier ilicit de mărfuri și persoane, precum și să atingă indicatorii de performanță propuși pentru anul 2024.
Cu referire la obiectivul de produs  - Acte permisive eliberate a fost realizat la nivel de 61,3% și respectiv obiectivul - Încasări de la eliberarea actelor permisive realizat la nivel de 42,3%, s-a înregistrat devieri de la valoarea indicatorului planificat, din motivul că la 26 martie 2024, s-a desfășurat reuniunea Comitetului mixt, instituit în baza Acordului dintre Republica Moldova și Uniunea Europeană privind transportul rutier de mărfuri și a fost semnată Decizia de prelungire a termenului de aplicare a Acordului nominalizat până la 31 decembrie 2025. În concluzie operatorii de transport moldoveni pot beneficia în continuare de regim liberalizat la efectuarea transportului bilateral și tranzit de mărfuri pe teritoriul Statelor Membre ale UE, cu respectarea prevederilor Acordului dintre Republica Moldova și Uniunea Europeană privind transportul rutier de mărfuri, astfel  s-a contribuit la reducerea poverii administrative asupra operatorilor de transport rutier de mărfuri și stimularea creșterii competitivității pe plan regional, cifră de 20 900 mii lei (50 000 – 29 100) ne vorbește despre susținerea activității operatorilor de transport rutier de marfă pentru anului 2024.</t>
  </si>
  <si>
    <r>
      <t>(</t>
    </r>
    <r>
      <rPr>
        <b/>
        <i/>
        <sz val="12"/>
        <rFont val="Times New Roman"/>
        <family val="1"/>
        <charset val="204"/>
      </rPr>
      <t>anual</t>
    </r>
    <r>
      <rPr>
        <i/>
        <sz val="12"/>
        <rFont val="Times New Roman"/>
        <family val="1"/>
        <charset val="204"/>
      </rPr>
      <t>)</t>
    </r>
  </si>
  <si>
    <t xml:space="preserve">Agenția Feroviară </t>
  </si>
  <si>
    <t>16662</t>
  </si>
  <si>
    <t>Î.S. „Calea Ferată din Moldova”</t>
  </si>
  <si>
    <t>0453</t>
  </si>
  <si>
    <t>Transport feroviar</t>
  </si>
  <si>
    <t>Dezvoltarea transportului feroviar</t>
  </si>
  <si>
    <t>Sistem de transport feroviar eficient, funcțional și modernizat.</t>
  </si>
  <si>
    <t xml:space="preserve">1. Majorarea parcursului de pasageri în transportul feroviar cu circa 5% anual;
2. Majorarea volumului de mărfuri transportate pe cale ferată cu circa 5% anual.    </t>
  </si>
  <si>
    <t>Subprogramul include resurse financiare alocate pentru restructurarea Î.S. „Calea Ferată din Moldova” și modernizarea sectorului feroviar. Principalele activități implementate se referă la finalizarea construcției tronsonului de cale ferată pe traseul „Cahul-Giurgiulești”, modernizarea sectorului feroviar în vederea asigurării competitivității acestuia prin înnoirea parcului de locomotive și reparația capitală a liniilor de cale ferată, precum și raționalizarea forței de muncă în cadrul instituției.</t>
  </si>
  <si>
    <t>Volumul mărfurilor transportate pe calea ferată</t>
  </si>
  <si>
    <t>mii tone</t>
  </si>
  <si>
    <t>Parcursul de pasageri pe calea ferată</t>
  </si>
  <si>
    <t>mil pasageri-km</t>
  </si>
  <si>
    <t>Indicatorul a fost realizat în proporție de 113,7 % datorită faptului lansării cursei de călători Chișinău-Kiev-Chișinău.</t>
  </si>
  <si>
    <t>Lungimea liniei de cale ferată reabilitată</t>
  </si>
  <si>
    <t>Lucrările de reabilitare au fost amânate din motivul lipsei resurselor financiare.</t>
  </si>
  <si>
    <t>Costul mediu per km de cale feroviară reabilitată</t>
  </si>
  <si>
    <t>mil. lei/km</t>
  </si>
  <si>
    <t xml:space="preserve">Transport feroviar                                                                                                                                    </t>
  </si>
  <si>
    <t>00157</t>
  </si>
  <si>
    <t xml:space="preserve">Cheltuieli de personal                                                                                                                                </t>
  </si>
  <si>
    <t xml:space="preserve">Bunuri si servicii                                                                                                                                    </t>
  </si>
  <si>
    <t xml:space="preserve">Prestatii sociale                                                                                                                                     </t>
  </si>
  <si>
    <t xml:space="preserve">Mijloace fixe                                                                                                                                         </t>
  </si>
  <si>
    <t xml:space="preserve">Stocuri de materiale circulante                                                                                                                       </t>
  </si>
  <si>
    <t>Subvenții</t>
  </si>
  <si>
    <t>Proiectul "Proiectul de achiziție a locomotivelor si de restructurare a infrastructurii feroviare"</t>
  </si>
  <si>
    <t>Primirea împrumuturilor externe pentru proiecte finanțate din surse externe de la organizațiile financiare internaționale</t>
  </si>
  <si>
    <t>Împrumuturi recreditate instituțiilor nefinanciare și financiare</t>
  </si>
  <si>
    <r>
      <rPr>
        <i/>
        <sz val="12"/>
        <rFont val="Times New Roman"/>
        <family val="1"/>
        <charset val="204"/>
      </rPr>
      <t>(</t>
    </r>
    <r>
      <rPr>
        <b/>
        <i/>
        <sz val="12"/>
        <rFont val="Times New Roman"/>
        <family val="1"/>
        <charset val="204"/>
      </rPr>
      <t>anual)</t>
    </r>
  </si>
  <si>
    <t>Autoritatea Aeronautică Civilă</t>
  </si>
  <si>
    <t>16341</t>
  </si>
  <si>
    <t>Transport aerian</t>
  </si>
  <si>
    <t>0454</t>
  </si>
  <si>
    <t>Dezvoltarea transportului aerian</t>
  </si>
  <si>
    <t>Ramura aviației civile durabilă și eficientă în condițiile siguranței zborurilor, securității aeronautice și calității serviciilor prestate.</t>
  </si>
  <si>
    <t>r7</t>
  </si>
  <si>
    <t>Indicatorul a fost realizat în proporție de 82,6%. 
Devierea este cauzată de depășirea termenelor de avizare și expertizare a unor proiecte de acte normative. Urmare, proiectele respective au fost transferate pentru a fi definitivate  pentru anul 2025.</t>
  </si>
  <si>
    <t>r8</t>
  </si>
  <si>
    <t>o31</t>
  </si>
  <si>
    <t>o33</t>
  </si>
  <si>
    <t>e14</t>
  </si>
  <si>
    <t>zile/om</t>
  </si>
  <si>
    <t>4000</t>
  </si>
  <si>
    <t xml:space="preserve">Realizarea indicatorului este dependent de acțiunile întreprinse la realizarea indicatorului o31.   </t>
  </si>
  <si>
    <t>00158</t>
  </si>
  <si>
    <t>Nivelul de performanță obținut nu depășește valoarea indicatorului de rezultat stabilit, deoarece ministerul pe parcursul anului 2024 a aprobat 14 documente normative. Totodată, în scopul asigurării elaborării documentelor normative a fost elaborat și aprobat Planul tematic pentru anii 2024-2026, care prevede elaborarea a 56 de documente normative. În acest context, au fost lansate licitațiile și semnate contracte pentru 48 de loturi. Au fost încheiat contracte cu trei elaboratori.
Actualmente, documentele normative sunt în curs de elaborare.</t>
  </si>
  <si>
    <t xml:space="preserve">Pe parcursul anului 2024, în scopul asigurării respectării cadrului normativ în vigoare, INST a realizat un șir de controale în domeniul supravegherii pieții și protecției consumatorilor, construcțiilor și urbanismului, siguranței obiectelor industrial periculoase, siguranței antiincendiare și protecției civile precum și în domeniul geodeziei și cartografierii.                                                                                                </t>
  </si>
  <si>
    <t>Numărul controalelor efectuate în domeniul construcțiilor și urbanismului depășeste valoarea indicatorului stabilit,deoarece în baza petițiilor, solicitărilor, demersurilor parvenite, INST a efectuat contoale de stat inopinate:                                                       1) a calităţii în construcţii - 150 de obiective;                                                 2) la recepția lucrărilor ajunse în faze determinante ale construcției - 118 de obiective.                                                    3) la factorii implicaţi în proiectarea, execuţia, exploatarea şi postutilizarea construcţiilor, producerea materialelor şi articolelor pentru construcţii - 38.                                                                                                                    În perioada de referință, la etapa de exploatare au fost supuse controlului - 38 de construcții iar la 136 de construcții, aflate la etapa de recepție, a fost verificat volumul și costul lucrărilor de construcţie. La 24 de obiective a fost evaluat gradul de asigurare a condițiile de accesibilitate pentru persoanele cu dizabilități.                                                                           Au fost monitorizate lucrările de construcție, reconstrucție și lucrările de întreținere a 11 drumuri.</t>
  </si>
  <si>
    <t xml:space="preserve">În baza petițiilor, solicitărilor, demersurilor parvenite, INST a efectuat 30 controale de stat în domeniul geodeziei, cartografiei și geoinformaticii la agenții economici. Totodată, pe parcursul perioadei de referință INST a realizat 15 controale de stat planificate în domeniul geodeziei, cartografierii și geoinformaticii la agenții economici.                                                                        </t>
  </si>
  <si>
    <t>Nivelul de performanță reflectat relevă că valorarea indicatorului de produs nu a fost atins. Totuși a fost depus efort considerabil întru asigurarea respectării prevederilor cadrului normativ în vigoare prin:                                                                                            a) efectuarea a 255 de controale de stat planificate la obiectele industrial periculoase și 6 controale de stat inopinate;                                                                      b) examinarea și înregistrarea a 349 de documentații de proiect pentru proiectale obiectelor industriale periculoase preconizate pentru realizare;                                                                               c) inspectarea a 323 de obiecte unde se desfășoară activităților sezoniere; d) efectuarea a 406 de vizite consultative la stațiile de alimentare.</t>
  </si>
  <si>
    <t xml:space="preserve">Indicatorul  a fost  realizat în proporție de 54,4%. În anul 2024 mărfurile transportate  au scăzut semnificativ din cauza războiului din Ucraina și  surparea liniilor de cale ferată  la  km 74 (satul Văleni de pe tronsonul Cahul-Giurgiulești), care era planificat să fie reparat în primul semestru al anului 2024. </t>
  </si>
  <si>
    <t>Reabilitarea infrastructurii feroviare, conform planului de finanțare, aprobat pentru anul 2024, la împrumuturi sunt aprobate alocații în valoare de 196 877,9 mii lei. Pentru perioada raportată avem executarea împrumuturilor în valoare de 153 319,2 mii lei. Suma de 43 558,7 mii lei  rămasă nu a fost valorificată, din motivul că Ministerul Finanțelor în data de 20.09.2024 a blocat cererile de plată a fondurilor în baza contractului de credit.
În perioada septembrie-decembrie 2024, Compania  LLC TEMIRZHOL ZHONDEU a prezentat certificatele interimare de plată nr.14 din 06.09.2024, nr.15 din 30.09.2024, nr.16 din 04.11.2024, nr.17 din data de 29.11.2024, dar nu au fost plătite.
Totodată, din 20 septembrie 2024, Ministerul Finanțelor a blocat cererile de plată a fondurilor în temeiul contractului de credit nr.44085 din 14 noiembrie 2024, întrucât Î. S „Calea Ferată a Moldovei” (СFM) avea o datorie față de Ministerul Finanțelor în temeiul contractului de împrumut, destinate achiziționării de locomotive și reabilitării infrastructurii feroviare, între Ministerul Finanțelor și  CFM. Urmare, au apărut restanțe la plata salariilor către angajați timp de câteva luni, datorii către bugetul de stat, datorii către agenții economici pentru motorină, piese de schimb și alte bunuri pentru a respecta procesul tehnologic și a asigura siguranța circulației.
Având în vedere situația financiară precară, CFM a trimis o contestație la Ministerul Finanțelor cu cerere de suspendare a dobânzilor, comisioanelor și penalităților și de înghețare a datoriei rezultate. Astfel, CFM i s-a oferit un plan de reeșalonare a datoriei.</t>
  </si>
  <si>
    <t xml:space="preserve">Devierea negativă a indicatorului a fost cauzată de următoarele:
1. Planificarea inspecțiilor vizează anumite criterii, cu privire la supravegherea agenților aeronautici.
2. La etapa planificării indicatorul se stabilește conform solicitărilor parvenite de la agenții aeronautici. Din motivul, că pe parcursul anului 2024, unii agenți aeronautici nu au activat, nu s-au efectuat inspecțiile în cadrul supravegherii conform planificării. </t>
  </si>
  <si>
    <t>Pentru perioada anilor 2024-2026 a fost planificată elaborarea a 48 de documente normative în construcții, dintre care pe parcursul anului 2024 au fost elaborate doar 14.</t>
  </si>
  <si>
    <t>Executarea indicatorilor de performanță este interdependentă de solicitările parvenite din partea agenților aeronautici fie a persoanelor juridice sau fizice, precum și apariția și retragerea din activitate a agenților aeronautici. În această ordine de idei constatăm că sunt inevitabile devierile între indicatorii aprobați și cei executați. 
Cu referire la elaborarea actelor normative, comunicăm că acestea continuă prin transpunerea Anexei III la Acordul privind spațiul aerian comun (ajustată în cadrul ședinței nr.6 a Comitetului mixt EU-MD) și prevede implementarea a 72 acte normative de diferit nivel. Pentru anul 2024 au fost planificate transpunerea a 23 de acte normative, astfel au fost transpuse 19 acte normative.
Totodată, pe parcursul anului 2024 au fost certificați și supravegheați peste 100% agenți economici în conformitate cu cererile înaintate spre examinare. Autoritatea Aeronautică Civilă (AAC) a realizat la solicitarea agenților aeronautici activități de inspecție în cadrul certificării agenților aeronautici. Suplimentar, în temeiul prevederilor Codului aerian nr.301/2017, AAC a efectuat inspecții care au fost direcționate spre supravegherea menținerii condițiilor de certificare a agentului aeronautic pentru anul 2024, în acest sens au fost executate 276 de inspecții. Planificarea inspecțiilor vizează anumite criterii care fac parte din supravegherea agenților aeronautici. La etapa planificarii indicatorilor era preconizat începerea activității unui agent aeronautic nou Vision Air (dar nu a respectat careva cerințe și respectiv nu au avut loc acele inspecții care urmau a fi efectuate în cadrul supravegherii), dar efectiv au avut loc inspecții la care au fost solicitări. Înlăturarea neconformităților depistate în cadrul inspecțiilor aeronautice, însumă un spectru larg de activități, reflectate la rândul său în lista indicatorilor cuantificați de performanță, raportați separat. 
Problemele întâmpinate și recomandări: 
Pe parcursul anului 2024 a fost afectată capacitatea instituțională a AAC din lipsa remunerăii la nivelul comparabil cu cel al personalului inspectat în materie de activități aeronautice. Astfel, este necesară majorarea nivelului de salarizare. Totodată, pe parcursul anului 2024, AAC a întîmpinat probleme cu referire la lipsa programelor de software adaptate strict pentru activitatea în domeniul asigurării siguranței zborurilor, securității aeronautice, protecției consumatorului, a registrului pentru generarea și înregistrarea exclusiv în format electronic, stocare și verificare a informației cu privire la aeronavele înmatriculate în Republica Moldova. Astfel, este neceasr mijloace financiare pentru investiții în domeniul serviciilor informaționale.</t>
  </si>
  <si>
    <r>
      <t xml:space="preserve">În scopul asigurării elaborării documentelor normative în construcții a fost elaborat și aprobat </t>
    </r>
    <r>
      <rPr>
        <i/>
        <sz val="11"/>
        <rFont val="Times New Roman"/>
        <family val="1"/>
      </rPr>
      <t xml:space="preserve">Planul tematic pentru anii 2024-2026, </t>
    </r>
    <r>
      <rPr>
        <sz val="11"/>
        <rFont val="Times New Roman"/>
        <family val="1"/>
        <charset val="204"/>
      </rPr>
      <t>la data de 09.06.2024</t>
    </r>
    <r>
      <rPr>
        <i/>
        <sz val="11"/>
        <rFont val="Times New Roman"/>
        <family val="1"/>
      </rPr>
      <t xml:space="preserve">. </t>
    </r>
    <r>
      <rPr>
        <sz val="11"/>
        <rFont val="Times New Roman"/>
        <family val="1"/>
      </rPr>
      <t>Planul nominalizat prevede elaborarea a 56 de documente normative. Pe parcursul anului 2024 au fost aprobate 14 documente normative. La următorul ciclu de planificare bugetară, indicatorii de performanță se vor actualiza.</t>
    </r>
  </si>
  <si>
    <t xml:space="preserve">I.P Oficiul Național pentru Dezvoltarea Infrastructurii ”Moldova-Proiect” </t>
  </si>
  <si>
    <t>În anul 2024 doar 4 proiecte au fost în curs de implementare și finalizate.</t>
  </si>
  <si>
    <t xml:space="preserve">Indicatorul a fost realizat în proporție de 61,3%. Deoarece realizarea acestua a fost influiențat de Acordul între RM și UE privind transportul rutier de mărfuri care a fost prelungit pînă la 31.12.2025, ce prevede liberalizarea transportului bilateral și de tranzit. </t>
  </si>
  <si>
    <t xml:space="preserve">Indicatorul a fost realizat în proporție de 42,3%.  Realizarea acestuia a fost influențat de Acordul între RM și UE privind transportul rutier de mărfuri, care prevede liberalizarea transportului bilateral și tranzit, a fost prelugit până la 31.12.2025; Eliberarea unei cote mai mari de autorizații CEMT(valabile pentru anul 2024) în luna decembrie a anului 2023, iar autorizațiile CEMT (valabile pentru anul 2025) au fost realizate în luna ianuarie 2025. În I-ul semestru al anului 2023 
au fost realizate: 1965 autorizații CEMT anuale și 1993 autorizații CEMT lunare în sumă de 10,4 mil lei; În perioada ianuarie-februarie 2025 au fost realizate: 1667 autorizații CEMT anuale și 2184 autorizații CEMT lunare în sumă de 8,5 mil lei. </t>
  </si>
  <si>
    <t>În ceea ce privește rezultatele obținute în procesul de elaborare a cadrului normativ în domeniile de activitate ale ministerului, se remarcă o performanță continuă. Astfel, în anul 2024, au fost elaborate și promovate 110 acte normative, dintre care 17 acte cu sigla UE, reprezentând un rezultat semnificativ în implementarea portofoliului de politici publice în aria de competență.</t>
  </si>
  <si>
    <t xml:space="preserve">În anul 2024, ponderea neconformităților înlăturate în domeniul construcțiilor și urbanismului a depășit valoarea  indicatorului de rezultat aprobat datorită respectării prevederilor cadrului normativ în vigoare. Inspectoratul Național pentru Supraveghere Tehnică (INST), urmare efectuării inspecţiilor la instituțiile implicate în proiectarea, execuţia, exploatarea şi postutilizarea construcţiilor, producerea materialelor şi articolelor pentru construcţii, a întocmit 170 de procese verbale cu privire la contravenții dintre care 44 de procese verbale au fost expediate în instanța de judecată, fiind eliberate 21 decizii de sancționare. Pe parcursul perioadei de raportare INST:
a) a emis 272 de prescripții, inclusiv pentru 58 dintre acestea fiind aplicate măsuri restrictive de sistare a lucrărilor de construcție pentru agenţii economici care desfăşoară activităţi cu încălcări grave ale cerinţelor în domeniu;                                                                               b) a  înaintat către Comisia de atestare - 4 propuneri privind sistarea valabilităţii/anularea certificatelor de atestare tehnico-profesională a responsabililor tehnici, diriginţilor de şantier, proiectanţilor, verificatorilor de proiecte şi a altor specialişti implicaţi în procesul de construcţie.  </t>
  </si>
  <si>
    <r>
      <t xml:space="preserve">Devierea negativă a indicatoilor este generată de subfinanțarea sectorului, care a condus la degradarea treptată a rețelelor drumurilor, la nivel de rețea majorîndu-se ponderea drumurilor în </t>
    </r>
    <r>
      <rPr>
        <b/>
        <sz val="12"/>
        <rFont val="Times New Roman"/>
        <family val="1"/>
        <charset val="204"/>
      </rPr>
      <t>stare rea</t>
    </r>
    <r>
      <rPr>
        <sz val="12"/>
        <rFont val="Times New Roman"/>
        <family val="1"/>
        <charset val="204"/>
      </rPr>
      <t xml:space="preserve"> și </t>
    </r>
    <r>
      <rPr>
        <b/>
        <sz val="12"/>
        <rFont val="Times New Roman"/>
        <family val="1"/>
        <charset val="204"/>
      </rPr>
      <t xml:space="preserve">foarte rea. </t>
    </r>
  </si>
  <si>
    <r>
      <t xml:space="preserve">În perioada de referință, ministerul a elaborat:                                                                                          
</t>
    </r>
    <r>
      <rPr>
        <b/>
        <sz val="11"/>
        <rFont val="Times New Roman"/>
        <family val="1"/>
        <charset val="204"/>
      </rPr>
      <t>1.</t>
    </r>
    <r>
      <rPr>
        <sz val="11"/>
        <rFont val="Times New Roman"/>
        <family val="1"/>
      </rPr>
      <t xml:space="preserve"> Raport privind realizarea documentelor de politici publice - </t>
    </r>
    <r>
      <rPr>
        <b/>
        <sz val="11"/>
        <rFont val="Times New Roman"/>
        <family val="1"/>
      </rPr>
      <t>2</t>
    </r>
    <r>
      <rPr>
        <sz val="11"/>
        <rFont val="Times New Roman"/>
        <family val="1"/>
      </rPr>
      <t xml:space="preserve">;                                                                              </t>
    </r>
    <r>
      <rPr>
        <b/>
        <sz val="11"/>
        <rFont val="Times New Roman"/>
        <family val="1"/>
        <charset val="204"/>
      </rPr>
      <t>2.</t>
    </r>
    <r>
      <rPr>
        <sz val="11"/>
        <rFont val="Times New Roman"/>
        <family val="1"/>
      </rPr>
      <t xml:space="preserve"> Raport privind realizarea măsurilor incluse în PNA, conform capitolelor de competență (trimestrial) - </t>
    </r>
    <r>
      <rPr>
        <b/>
        <sz val="11"/>
        <rFont val="Times New Roman"/>
        <family val="1"/>
      </rPr>
      <t>3</t>
    </r>
    <r>
      <rPr>
        <sz val="11"/>
        <rFont val="Times New Roman"/>
        <family val="1"/>
      </rPr>
      <t xml:space="preserve">;                                                                           </t>
    </r>
    <r>
      <rPr>
        <b/>
        <sz val="11"/>
        <rFont val="Times New Roman"/>
        <family val="1"/>
        <charset val="204"/>
      </rPr>
      <t>3.</t>
    </r>
    <r>
      <rPr>
        <sz val="11"/>
        <rFont val="Times New Roman"/>
        <family val="1"/>
      </rPr>
      <t xml:space="preserve"> Raport privind realizarea acțiunilor consemnate în PAG 2023 (lunar) - </t>
    </r>
    <r>
      <rPr>
        <b/>
        <sz val="11"/>
        <rFont val="Times New Roman"/>
        <family val="1"/>
      </rPr>
      <t>11</t>
    </r>
    <r>
      <rPr>
        <sz val="11"/>
        <rFont val="Times New Roman"/>
        <family val="1"/>
      </rPr>
      <t xml:space="preserve">;
</t>
    </r>
    <r>
      <rPr>
        <b/>
        <sz val="11"/>
        <rFont val="Times New Roman"/>
        <family val="1"/>
        <charset val="204"/>
      </rPr>
      <t>4.</t>
    </r>
    <r>
      <rPr>
        <sz val="11"/>
        <rFont val="Times New Roman"/>
        <family val="1"/>
      </rPr>
      <t xml:space="preserve"> Raport privind realizarea Planului de activitate al MIDR în anul 2024 (trimestrial) -</t>
    </r>
    <r>
      <rPr>
        <b/>
        <sz val="11"/>
        <rFont val="Times New Roman"/>
        <family val="1"/>
      </rPr>
      <t xml:space="preserve"> </t>
    </r>
    <r>
      <rPr>
        <b/>
        <sz val="11"/>
        <rFont val="Times New Roman"/>
        <family val="1"/>
        <charset val="204"/>
      </rPr>
      <t>4</t>
    </r>
    <r>
      <rPr>
        <sz val="11"/>
        <rFont val="Times New Roman"/>
        <family val="1"/>
        <charset val="204"/>
      </rPr>
      <t>;</t>
    </r>
    <r>
      <rPr>
        <b/>
        <sz val="11"/>
        <rFont val="Times New Roman"/>
        <family val="1"/>
      </rPr>
      <t xml:space="preserve">
5</t>
    </r>
    <r>
      <rPr>
        <sz val="11"/>
        <rFont val="Times New Roman"/>
        <family val="1"/>
      </rPr>
      <t>. Raport (informație) privind actualizarea indicatorilor de monitorizare a obiectivelor de dezvoltare durabilă a ODD</t>
    </r>
    <r>
      <rPr>
        <b/>
        <sz val="11"/>
        <rFont val="Times New Roman"/>
        <family val="1"/>
      </rPr>
      <t xml:space="preserve"> - 1</t>
    </r>
    <r>
      <rPr>
        <sz val="11"/>
        <rFont val="Times New Roman"/>
        <family val="1"/>
      </rPr>
      <t>;</t>
    </r>
    <r>
      <rPr>
        <b/>
        <sz val="11"/>
        <rFont val="Times New Roman"/>
        <family val="1"/>
      </rPr>
      <t xml:space="preserve">                                                                                        </t>
    </r>
    <r>
      <rPr>
        <b/>
        <sz val="11"/>
        <rFont val="Times New Roman"/>
        <family val="1"/>
        <charset val="204"/>
      </rPr>
      <t xml:space="preserve">6. </t>
    </r>
    <r>
      <rPr>
        <b/>
        <sz val="11"/>
        <rFont val="Times New Roman"/>
        <family val="1"/>
      </rPr>
      <t xml:space="preserve"> </t>
    </r>
    <r>
      <rPr>
        <sz val="11"/>
        <rFont val="Times New Roman"/>
        <family val="1"/>
      </rPr>
      <t>Raport privind realizarea în anul 2024 a măsurilor din Planul de acțiuni pentru implementarea Programului național de integritate și anticorupție pentru anii 2024 – 2028</t>
    </r>
    <r>
      <rPr>
        <b/>
        <sz val="11"/>
        <rFont val="Times New Roman"/>
        <family val="1"/>
      </rPr>
      <t xml:space="preserve"> - 1</t>
    </r>
    <r>
      <rPr>
        <sz val="11"/>
        <rFont val="Times New Roman"/>
        <family val="1"/>
      </rPr>
      <t xml:space="preserve">;
</t>
    </r>
    <r>
      <rPr>
        <b/>
        <sz val="11"/>
        <rFont val="Times New Roman"/>
        <family val="1"/>
        <charset val="204"/>
      </rPr>
      <t>7.</t>
    </r>
    <r>
      <rPr>
        <b/>
        <sz val="11"/>
        <rFont val="Times New Roman"/>
        <family val="1"/>
      </rPr>
      <t xml:space="preserve"> </t>
    </r>
    <r>
      <rPr>
        <sz val="11"/>
        <rFont val="Times New Roman"/>
        <family val="1"/>
      </rPr>
      <t xml:space="preserve">Rapoarte privind realizarea SSC pentru anul 2024 pe domeniile de activitate </t>
    </r>
    <r>
      <rPr>
        <b/>
        <sz val="11"/>
        <rFont val="Times New Roman"/>
        <family val="1"/>
      </rPr>
      <t>- 4</t>
    </r>
    <r>
      <rPr>
        <sz val="11"/>
        <rFont val="Times New Roman"/>
        <family val="1"/>
      </rPr>
      <t xml:space="preserve">;
</t>
    </r>
    <r>
      <rPr>
        <b/>
        <sz val="11"/>
        <rFont val="Times New Roman"/>
        <family val="1"/>
        <charset val="204"/>
      </rPr>
      <t xml:space="preserve">8. </t>
    </r>
    <r>
      <rPr>
        <sz val="11"/>
        <rFont val="Times New Roman"/>
        <family val="1"/>
      </rPr>
      <t xml:space="preserve">Raport privind performanța pe programe/subprograme bugetare, sem. I, 2024 - </t>
    </r>
    <r>
      <rPr>
        <b/>
        <sz val="11"/>
        <rFont val="Times New Roman"/>
        <family val="1"/>
      </rPr>
      <t>1</t>
    </r>
    <r>
      <rPr>
        <sz val="11"/>
        <rFont val="Times New Roman"/>
        <family val="1"/>
      </rPr>
      <t xml:space="preserve">;
</t>
    </r>
    <r>
      <rPr>
        <b/>
        <sz val="11"/>
        <rFont val="Times New Roman"/>
        <family val="1"/>
        <charset val="204"/>
      </rPr>
      <t>9.</t>
    </r>
    <r>
      <rPr>
        <sz val="11"/>
        <rFont val="Times New Roman"/>
        <family val="1"/>
      </rPr>
      <t xml:space="preserve"> Raport cu privire la transparența în procesul decizional pentru anul 2024 -  </t>
    </r>
    <r>
      <rPr>
        <b/>
        <sz val="11"/>
        <rFont val="Times New Roman"/>
        <family val="1"/>
      </rPr>
      <t>1</t>
    </r>
    <r>
      <rPr>
        <sz val="11"/>
        <rFont val="Times New Roman"/>
        <family val="1"/>
      </rPr>
      <t>.</t>
    </r>
  </si>
  <si>
    <r>
      <t xml:space="preserve">Pentru anul 2024, </t>
    </r>
    <r>
      <rPr>
        <i/>
        <sz val="11"/>
        <rFont val="Times New Roman"/>
        <family val="1"/>
      </rPr>
      <t>Planul de activitate</t>
    </r>
    <r>
      <rPr>
        <sz val="11"/>
        <rFont val="Times New Roman"/>
        <family val="1"/>
      </rPr>
      <t xml:space="preserve"> </t>
    </r>
    <r>
      <rPr>
        <i/>
        <sz val="11"/>
        <rFont val="Times New Roman"/>
        <family val="1"/>
      </rPr>
      <t xml:space="preserve">al ministerului </t>
    </r>
    <r>
      <rPr>
        <sz val="11"/>
        <rFont val="Times New Roman"/>
        <family val="1"/>
      </rPr>
      <t xml:space="preserve">se axează pe 4 obiective strategice reflectate în 220 acțiuni stabilite în corespundere cu prioritățile de dezvoltare corespunzătoare domeniilor de activitate ale ministerului. Gradul de realizare a Planului de activitate al Ministerului Infrastructurii și Dezvoltării Regionale pentru anul 2024, constituie 69%, din totalul acțiunilor planificate - 152 de acțiuni au fost realizate. Pentru anul 2024, în </t>
    </r>
    <r>
      <rPr>
        <i/>
        <sz val="11"/>
        <rFont val="Times New Roman"/>
        <family val="1"/>
      </rPr>
      <t>Planul național de acțiuni pentru aderarea Republicii Moldova la Uniunea Europeană pe anii 2024-2027,</t>
    </r>
    <r>
      <rPr>
        <sz val="11"/>
        <rFont val="Times New Roman"/>
        <family val="1"/>
      </rPr>
      <t xml:space="preserve">au fost setate în responsabilitatea ministerului 75 de acțiuni, dintre care au fost realizate 36 de acțiuni.
</t>
    </r>
  </si>
  <si>
    <r>
      <t xml:space="preserve">Anexă
</t>
    </r>
    <r>
      <rPr>
        <b/>
        <sz val="12"/>
        <color theme="1"/>
        <rFont val="Times New Roman"/>
        <family val="1"/>
      </rPr>
      <t>Forma FD-053</t>
    </r>
  </si>
  <si>
    <t>În anul de raportare au fost obținuți următorii indicatori: 
- 2 proiecte în derulare;
- 1 proiect finalizat (obiective de suport în afaceri dotat/conectat la structura de acces și utilități publice).
Indicatorii subprogramului de activitate au fost atinși în corespundere cu mijloacelor financiare alocate.</t>
  </si>
  <si>
    <t xml:space="preserve">Pe parcursul anului 2024, INST a emis:                                                  a) 1 permisiune pentru obţinerea și depozitarea materialelor;                                                                            b) 28 de demersuri de executare a lucrărilor de dinamitare;                                                                   c) 81 de avize pentru obținerea certificatului de urbanism;                                                                                  d) 9 avize pentru obținerea autorizaţiei de schimbare a destinaţiei construcţiilor şi amenajărilor; 
e) 1 aviz pentru obținerea autorizaţiei de mediu privind gestionarea deşeurilor; 
f) 89 de avize pentru obținerea autorizaţiei de mediu pentru folosirea specială a apei; 
g) 741 de avize pentru participarea la licitațiile publice.                                                                                                                    </t>
  </si>
  <si>
    <t xml:space="preserve">În perioada de referință au fost efectuate:
a) planificat 177 de controale în domeniul siguranței antiincendiare și protecției civile;
b) 290 de controale inopinate;  
c) 363 de controale efectuate întru verificarea respectării cerinţelor în domeniul  supravegherii de stat a măsurilor contra incendiilor la obiectele exceptate în conformitate cu prevederile Legii nr.131/2012 privind controlul de stat; 
d) 7 controale planificate în domeniul protecției civile; 
e) 20 controale inopinte efectuate în domeniul protecției civile.                                                                                                                                               Au fost întreprinse măsuri de apărare împotriva incendiilor (și anume în perioada sărbătorilor pascale, antrenarea copiilor în perioada sezonului estival - tabere de odihnă,  pregătirea instituțiilor de învățământ pentru anul școlar; secții de votare,  sărbătorilor de iarnă) - 998 de activități.  </t>
  </si>
  <si>
    <t>Urmare examinării datelor statistice privind evoluția stării drumurilor naționale, se constată că, pe parcursul anilor 2020-2024 se observă o tendință de creștere a ponderii drumurilor de calitate bună și foarte bună și o diminuare oscilatorie a drumurilor de calitate rea și foarte rea, totuși ponderea acestora la nivel de rețea rămâne în creștere, cu o cotă semnificativă în anul 2024 de cca. 48%, aceasta confirmă subfinanțarea întreținerii curente și periodice a drumurilor naționale, ceea ce influențează negativ durabilitatea infrastructurii și poate contribui la creșterea costurilor de întreținere pe termen lung. Astfel, examinând statistica volumului Fondului rutier pentru perioada anilor 2020-2024 alocat pentru întreținerea și reparația drumurilor naționale, se observă o tendință de creștere a alocațiilor financiare de la 1605,7 mln. lei în anul 2020 la 2015,9 mln. lei în 2024. Cu toate acestea, subliniem faptul că suma alocată în 2024 este cu 13% mai mică decât în anul 2023, fiind aprobate 2 015,9 mln. lei. Această scădere a alocărilor în Fondul rutier are un impact negativ asupra stării generale a drumurilor și lucrărilor de întreținere curentă și periodică pe toată rețeaua de drumuri publice, fiind micșorat volumul lucrărilor de reparație capitală a drumurilor publice naționale. 
Pe lîngă efectele economice negative, starea proastă a drumurilor publice prezintă riscuri esențiale pentru siguranța călătorilor şi transportul mărfurilor. Astfel, conform statisticii de accidentare din Republica Moldova în perioada 2021-2024 numărul accidentelor și al deceselor cauzate de acestea a înregistrat o tendință descendentă. Cu toate acestea, în intervalul ianuarie-septembrie 2024, s-a înregistrat o ușoară creștere de 2% a numărului accidentelor rutiere. 
Însă conform indicatorului de produs (o1) - numărul de accidente s-a majorat, față de indicatorul de rezultat planificat.</t>
  </si>
  <si>
    <r>
      <t xml:space="preserve">Gospodăria drumurilor 
</t>
    </r>
    <r>
      <rPr>
        <b/>
        <i/>
        <sz val="12"/>
        <rFont val="Times New Roman"/>
        <family val="1"/>
        <charset val="204"/>
      </rPr>
      <t>(Fondul rutier)</t>
    </r>
  </si>
  <si>
    <t xml:space="preserve">             (Nume, prenume)</t>
  </si>
  <si>
    <t xml:space="preserve">        ___________________________</t>
  </si>
  <si>
    <t xml:space="preserve">       ____________________________</t>
  </si>
  <si>
    <t xml:space="preserve">                   (Nume, prenume)</t>
  </si>
  <si>
    <t xml:space="preserve">        ________________________________</t>
  </si>
  <si>
    <t xml:space="preserve">       _________________________________</t>
  </si>
  <si>
    <t xml:space="preserve">                         (Nume, prenume)</t>
  </si>
  <si>
    <t xml:space="preserve">                          (Nume, prenume)</t>
  </si>
  <si>
    <t xml:space="preserve">             (semnătura)</t>
  </si>
  <si>
    <t xml:space="preserve">               </t>
  </si>
  <si>
    <t xml:space="preserve">            (semnătura)</t>
  </si>
  <si>
    <t xml:space="preserve">          (semnătura)</t>
  </si>
  <si>
    <t xml:space="preserve">        __________________________</t>
  </si>
  <si>
    <t xml:space="preserve">                        (Nume, prenume)</t>
  </si>
  <si>
    <t xml:space="preserve">       ___________________________</t>
  </si>
  <si>
    <t>_____________</t>
  </si>
  <si>
    <t xml:space="preserve">                               (Nume, prenume)</t>
  </si>
  <si>
    <t xml:space="preserve">            (Nume, prenume)</t>
  </si>
  <si>
    <t xml:space="preserve">           (Nume, prenume)</t>
  </si>
  <si>
    <t xml:space="preserve">        _________________________</t>
  </si>
  <si>
    <t xml:space="preserve">        ______________________________</t>
  </si>
  <si>
    <t xml:space="preserve">                      (Nume, prenume)</t>
  </si>
  <si>
    <t xml:space="preserve">                     (Nume, prenume)</t>
  </si>
  <si>
    <t xml:space="preserve">                  (Nume, prenume)</t>
  </si>
  <si>
    <t xml:space="preserve">        ____________________________</t>
  </si>
  <si>
    <t xml:space="preserve">          (Nume, prenume)</t>
  </si>
  <si>
    <t xml:space="preserve">        _____________________________</t>
  </si>
  <si>
    <t xml:space="preserve">                       (Nume, prenume)</t>
  </si>
  <si>
    <r>
      <rPr>
        <b/>
        <sz val="12"/>
        <rFont val="Times New Roman"/>
        <family val="1"/>
        <charset val="204"/>
      </rPr>
      <t xml:space="preserve">1. </t>
    </r>
    <r>
      <rPr>
        <sz val="12"/>
        <rFont val="Times New Roman"/>
        <family val="1"/>
        <charset val="204"/>
      </rPr>
      <t xml:space="preserve">Soluționarea problemelor de bază de dezvoltare socio-economică a 6 municipii – Cahul, Comrat, Ungheni, Orhei, Soroca și Edineț – în vederea valorificării potențialului acestora de orașe – poli de creștere regională; 
</t>
    </r>
    <r>
      <rPr>
        <b/>
        <sz val="12"/>
        <rFont val="Times New Roman"/>
        <family val="1"/>
        <charset val="204"/>
      </rPr>
      <t>2.</t>
    </r>
    <r>
      <rPr>
        <sz val="12"/>
        <rFont val="Times New Roman"/>
        <family val="1"/>
        <charset val="204"/>
      </rPr>
      <t xml:space="preserve"> Construcţia şi renovarea infrastructurii sociale. Programului Național de accelerare a dezvoltării mun. Bălți în calitate de pol de dezvoltare pentru anii 2024 – 2028;                                                                                                                             </t>
    </r>
    <r>
      <rPr>
        <b/>
        <sz val="12"/>
        <rFont val="Times New Roman"/>
        <family val="1"/>
        <charset val="204"/>
      </rPr>
      <t xml:space="preserve">3. </t>
    </r>
    <r>
      <rPr>
        <sz val="12"/>
        <rFont val="Times New Roman"/>
        <family val="1"/>
        <charset val="204"/>
      </rPr>
      <t>Construcţia şi renovarea infrastructurii sociale. Programului Național de de dezvolare locală „Satul European” 2024 – 2028.</t>
    </r>
  </si>
  <si>
    <t xml:space="preserve">        ________________________</t>
  </si>
  <si>
    <t xml:space="preserve">       __________________________</t>
  </si>
  <si>
    <t xml:space="preserve">       ______________________________</t>
  </si>
  <si>
    <t xml:space="preserve">                           (Nume, prenume)</t>
  </si>
  <si>
    <r>
      <t xml:space="preserve">Proiectele implementate au avut un impact semnificativ asupra accesului populației la infrastructura de apă și canalizare, unele depășind indicatorii stabiliți, cu un grad de valorificare a bugetului alocat de 96,2%.
Cauzele nevalorificării integrale a mijloacelor financiare includ:
- modificări în documentația tehnică a proiectelor din SE II;
- achiziții repetate;
- condițiile meteorologice nefavorabile, etc.
Cu referire la nivelul de realizare a indicatorilor stabiliți, dar și nivelul de valorificare a mijloacelor financiare alocate de către partenerii externi, pentru implementare </t>
    </r>
    <r>
      <rPr>
        <b/>
        <sz val="10"/>
        <rFont val="Times New Roman"/>
        <family val="1"/>
      </rPr>
      <t>Proiectului „Securitatea aprovizionării cu apă și sanitație în Moldova”</t>
    </r>
    <r>
      <rPr>
        <sz val="10"/>
        <rFont val="Times New Roman"/>
        <family val="1"/>
      </rPr>
      <t xml:space="preserve"> ținem să menționăm că în anul 2024 au fost planificate lucrări de renovare a blocurilor sanitare.
Mijloacele financiare alocate pentru anul 2024 au fost planificați pentru elaborarea studiilor de fezabilitate, studiilor de evaluare a impactului social și de mediu, elaborarea/actualizarea documentației tehnice de proiect, devizelor de cheltuieli, cheltuieli operaționale ale unității de implementare.
Astfel în anul 2024 au fost realizate următoarele:
-  în 2024 s-a finalizat actualizarea documentației tehnică de proiect și devizelor de cheltuieli și respectiv s-a elaborat pachetul de achiziții publice și s-a lansat procedura de achiziție a companiei pentru "Extinderea și îmbunătățirea serviciilor de alimentare cu apă în raioanele Cahul și Vulcănești".
- în cadrul subroiectului „</t>
    </r>
    <r>
      <rPr>
        <i/>
        <sz val="10"/>
        <rFont val="Times New Roman"/>
        <family val="1"/>
      </rPr>
      <t>Extinderea și îmbunătățirea serviciilor de alimentare cu apă în clusterul Prut, raionul Rîșcani</t>
    </r>
    <r>
      <rPr>
        <sz val="10"/>
        <rFont val="Times New Roman"/>
        <family val="1"/>
      </rPr>
      <t>” au demarat serviciile de actualizare a documentației tehnice de proiect și devizelor de cheltuieli, precum și de elaborare a studiului de evaluare a impactului social și de mediu. Se planifică finalizarea acestora in iunie-iulie 2025, care va permite elaborarea documentelor de tender de selectare a companiei care v-a efectua lucrările de extindere.
- în cadrul subroiectului „</t>
    </r>
    <r>
      <rPr>
        <i/>
        <sz val="10"/>
        <rFont val="Times New Roman"/>
        <family val="1"/>
      </rPr>
      <t>Extinderea și îmbunătățirea serviciilor de canalizare în Soroca</t>
    </r>
    <r>
      <rPr>
        <sz val="10"/>
        <rFont val="Times New Roman"/>
        <family val="1"/>
      </rPr>
      <t>” s-a finalizat elaborarea documentației tehnice de proiect pentru construcția stației de epurare a apelor uzate din mun. Soroca și colectorului de canalizare, precum și serviciile expertizei tehnică, studiul geotehnic și topografic în cadrul subproiectului. Suntem în proces de selectare a companiei care va fi responsabilă de lucrări.
- în cadrul subproiectului „</t>
    </r>
    <r>
      <rPr>
        <i/>
        <sz val="10"/>
        <rFont val="Times New Roman"/>
        <family val="1"/>
      </rPr>
      <t>Extinderea și îmbunătățirea serviciilor de canalizare  în municipalitatea Comrat</t>
    </r>
    <r>
      <rPr>
        <sz val="10"/>
        <rFont val="Times New Roman"/>
        <family val="1"/>
      </rPr>
      <t>” se lucrează la elaborarea studiului de fezabilitate. Audierile publice sunt planificate pentru luna martie 2025.
- în cadrul „Subproiectului pilot pentru sanitație în gospodării din localitățile rurale” s-a efectuat studiul de piață pentru soluții individuale de sanitație, a fost elaborat Ghidul de Aplicare în cadrul concursului privind selectarea comunității/ comunităților beneficiare ale proiectului pilot privind construcția infrastructurii de sanitație de dimensiuni mici în gospodăriile localităților rurale și periurbane;
- în cadrul Subcomponentei „</t>
    </r>
    <r>
      <rPr>
        <i/>
        <sz val="10"/>
        <rFont val="Times New Roman"/>
        <family val="1"/>
      </rPr>
      <t>Îmbunătățirea instalațiilor de apă, sanitație și igienă (WASH) în instituțiile sociale publice (școli și centre medicale)</t>
    </r>
    <r>
      <rPr>
        <sz val="10"/>
        <rFont val="Times New Roman"/>
        <family val="1"/>
      </rPr>
      <t>” au demarat lucrările de renovare în 6 instituții de învățământ în partea de sud a țării. Lucrările în celelalte 11 instituții de învățământ vor demara în februarie 2025. Lucrarile în centrele medicale și scoli se vor finaliza în 2025;
- în cadrul subcomponentei „</t>
    </r>
    <r>
      <rPr>
        <i/>
        <sz val="10"/>
        <rFont val="Times New Roman"/>
        <family val="1"/>
      </rPr>
      <t>Consolidarea capacităților instituționale la nivel național în domeniul AAS</t>
    </r>
    <r>
      <rPr>
        <sz val="10"/>
        <rFont val="Times New Roman"/>
        <family val="1"/>
      </rPr>
      <t xml:space="preserve">”. Cu suportul consultanților angajați de către proiect au fost elaborate proiecte de acte normative: i) proiectul de lege de modificare a unor acte normative (îmbunătățirea guvernanței și reglementării în sectorul de alimentare cu apă și de canalizare; ii) proiectul Foii de parcurs pentru implementarea Directivei UE nr. 91/271/CEE privind tratarea apelor urbane reziduale; iii) proiectul HG pentru aprobarea Regulamentului privind autorizarea, construcția, înregistrarea, controlul, exploatarea și întreținerea sistemelor individuale de colectare și epurare a apelor uzate. A fost efectuată evaluarea necesității de actualizare/ajustare a Normativului de Construcții al Republicii Moldova G.03.02:2015 „Rețele și instalații exterioare de canalizare” și G.03.01:2017 „Instalații și rețele de alimentare cu apă și canalizare. Stații de capacitate mică de epurare a apelor uzate comunale”. Este în proces elaborarea Conceptului sistemului informațional „Managementul serviciilor publice de alimentare cu apă și de canalizare”. În parteneriat cu Universitatea Tehnică din Moldova a fost lansat cursul de studii pentru calificarea/recalificarea personalului din sectorul de alimentare cu apă și de canalizare. La curs au fost îmatriculați 50 persoane.
- A fost pus în funcțiune a </t>
    </r>
    <r>
      <rPr>
        <i/>
        <sz val="10"/>
        <rFont val="Times New Roman"/>
        <family val="1"/>
      </rPr>
      <t>Mecanismul de Soluționare a Reclamațiilor (MSR)</t>
    </r>
    <r>
      <rPr>
        <sz val="10"/>
        <rFont val="Times New Roman"/>
        <family val="1"/>
      </rPr>
      <t>. Regulamentul referitor la MSR elaborat; materialele informative privind MSR  elaborate; Toate Comitetele Locale pentru Apă și Sanitație (CLAS) au fost informate și instruite privind funcționarea MSR. Elaborat Planul de acțiuni privind egalitatea de gen. S-a efectuat studiul sociologic pentru evaluarea nivelului de satisfacție a populației referitor la serviciile de alimentare cu apa și de canalizare în aria de intervenție a proiectului.
Cu referire la nivelul de realizare a indicatorilor stabiliți, dar și nivelul de valorificare a mijloacelor financiare alocate de către partenerii externi, pentru implementare</t>
    </r>
    <r>
      <rPr>
        <b/>
        <sz val="10"/>
        <rFont val="Times New Roman"/>
        <family val="1"/>
      </rPr>
      <t xml:space="preserve"> Proiectului „Îmbunătățirea infrastructurii de apă în Moldova Centrală” </t>
    </r>
    <r>
      <rPr>
        <sz val="10"/>
        <rFont val="Times New Roman"/>
        <family val="1"/>
      </rPr>
      <t xml:space="preserve">ținem să menționăm că, în anul 2024, la data de 30 Septembrie ADR Centru a semnat contractul privind executarea lucrărilor de construcție a apeductului magistral Chișinău - Strășeni - Călărași în valoare de </t>
    </r>
    <r>
      <rPr>
        <b/>
        <sz val="10"/>
        <rFont val="Times New Roman"/>
        <family val="1"/>
      </rPr>
      <t>22 090 603,62 Euro (403 766 770,59 lei</t>
    </r>
    <r>
      <rPr>
        <sz val="10"/>
        <rFont val="Times New Roman"/>
        <family val="1"/>
      </rPr>
      <t xml:space="preserve">). Executarea lucrărilor de construcție a apeductului magistral va avea loc începând cu luna mai 2025, respectiv vor fi înregistrate plăți constante.
</t>
    </r>
  </si>
  <si>
    <t xml:space="preserve">                 (Nume, prenume)</t>
  </si>
  <si>
    <r>
      <rPr>
        <i/>
        <sz val="11"/>
        <color theme="1"/>
        <rFont val="Times New Roman"/>
        <family val="1"/>
      </rPr>
      <t xml:space="preserve">Total nevalorificat: </t>
    </r>
    <r>
      <rPr>
        <b/>
        <i/>
        <sz val="11"/>
        <color theme="1"/>
        <rFont val="Times New Roman"/>
        <family val="1"/>
      </rPr>
      <t>7 471.7 mii lei.</t>
    </r>
    <r>
      <rPr>
        <sz val="11"/>
        <color theme="1"/>
        <rFont val="Times New Roman"/>
        <family val="1"/>
      </rPr>
      <t xml:space="preserve">
Cheltuielile executate la </t>
    </r>
    <r>
      <rPr>
        <i/>
        <sz val="11"/>
        <color theme="1"/>
        <rFont val="Times New Roman"/>
        <family val="1"/>
      </rPr>
      <t>Proiectul „Îmbunătățirea calității educație”</t>
    </r>
    <r>
      <rPr>
        <sz val="11"/>
        <color theme="1"/>
        <rFont val="Times New Roman"/>
        <family val="1"/>
      </rPr>
      <t xml:space="preserve"> reprezintă 68,4% din cele precizate. Devierile se datorează proceselor etapizate: prima parte a anului a fost dedicată discuțiilor publice și lansării concursurilor pentru contractările necesare. Cheltuielile majore vor fi realizate în anul 2025, în cazul în care nu apar schimbări.Totodată, conform HG 260/2023 a fost recepționată lista instituțiilor beneficiare de investiții, aprobată prin ordinul comun nr.104-946 din 27.06.24 între MEC și MIDR. După demararea procedurii de implementare au fost dotate cu blocuri sanitare 3  instituții de învățământ liceal. Nevalorificarea resurselor financiare este condiționată de demararea întârziată a achizițiilor publice, ce nu a permis executarea în termen a lucrărilor și respectiv achitarea acestora.
În cazul </t>
    </r>
    <r>
      <rPr>
        <i/>
        <sz val="11"/>
        <color theme="1"/>
        <rFont val="Times New Roman"/>
        <family val="1"/>
      </rPr>
      <t>implementării standardelor educaționale</t>
    </r>
    <r>
      <rPr>
        <sz val="11"/>
        <color theme="1"/>
        <rFont val="Times New Roman"/>
        <family val="1"/>
      </rPr>
      <t>, ponderea cheltuielilor executate față de cele precizate este de 70,6%, deoarece procedurile de achiziții au fost inițiate în trimestrul IV 2024, iar la finele anului nu s-a reușit finalizarea tuturor cheltuielilor.Nevalorificarea resurselor financiare este condiționată de demararea achizițiilor repetate pentru primele 5 licee, ceea ce a depășit termenul de recepție a primelor livrabile. Astfel, primele livrabile vor fi recepționate în trimestrul 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</si>
</sst>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0"/>
    <numFmt numFmtId="167" formatCode="#,##0.0_ ;\-#,##0.0\ "/>
    <numFmt numFmtId="168" formatCode="##0.0;\-##0.0;"/>
    <numFmt numFmtId="169" formatCode="0.0000"/>
  </numFmts>
  <fonts count="80"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04"/>
      <scheme val="minor"/>
    </font>
    <font>
      <b/>
      <sz val="12"/>
      <name val="Times New Roman"/>
      <family val="1"/>
      <charset val="204"/>
    </font>
    <font>
      <b/>
      <i/>
      <sz val="12"/>
      <name val="Times New Roman"/>
      <family val="1"/>
      <charset val="204"/>
    </font>
    <font>
      <sz val="12"/>
      <name val="Times New Roman"/>
      <family val="1"/>
      <charset val="204"/>
    </font>
    <font>
      <sz val="11"/>
      <color theme="1"/>
      <name val="Calibri"/>
      <family val="2"/>
      <scheme val="minor"/>
    </font>
    <font>
      <b/>
      <sz val="12"/>
      <name val="Times New Roman"/>
      <family val="1"/>
    </font>
    <font>
      <sz val="12"/>
      <name val="Times New Roman"/>
      <family val="1"/>
    </font>
    <font>
      <sz val="10"/>
      <name val="Arial Cyr"/>
      <charset val="204"/>
    </font>
    <font>
      <sz val="12"/>
      <name val="Calibri"/>
      <family val="2"/>
      <charset val="204"/>
      <scheme val="minor"/>
    </font>
    <font>
      <sz val="11"/>
      <name val="Calibri"/>
      <family val="2"/>
      <charset val="204"/>
      <scheme val="minor"/>
    </font>
    <font>
      <b/>
      <u/>
      <sz val="12"/>
      <name val="Times New Roman"/>
      <family val="1"/>
    </font>
    <font>
      <i/>
      <sz val="12"/>
      <name val="Times New Roman"/>
      <family val="1"/>
      <charset val="204"/>
    </font>
    <font>
      <b/>
      <i/>
      <sz val="12"/>
      <name val="Times New Roman"/>
      <family val="1"/>
    </font>
    <font>
      <i/>
      <sz val="12"/>
      <name val="Calibri"/>
      <family val="2"/>
      <charset val="204"/>
      <scheme val="minor"/>
    </font>
    <font>
      <b/>
      <i/>
      <sz val="12"/>
      <name val="Calibri"/>
      <family val="2"/>
      <charset val="204"/>
      <scheme val="minor"/>
    </font>
    <font>
      <sz val="11"/>
      <color indexed="8"/>
      <name val="Calibri"/>
      <family val="2"/>
    </font>
    <font>
      <b/>
      <sz val="12"/>
      <color indexed="8"/>
      <name val="Times New Roman"/>
      <family val="1"/>
      <charset val="204"/>
    </font>
    <font>
      <b/>
      <sz val="12"/>
      <color theme="1"/>
      <name val="Times New Roman"/>
      <family val="1"/>
      <charset val="204"/>
    </font>
    <font>
      <sz val="12"/>
      <color theme="1"/>
      <name val="Times New Roman"/>
      <family val="1"/>
      <charset val="204"/>
    </font>
    <font>
      <b/>
      <u/>
      <sz val="12"/>
      <name val="Times New Roman"/>
      <family val="1"/>
      <charset val="204"/>
    </font>
    <font>
      <sz val="10"/>
      <name val="Arial"/>
      <family val="2"/>
      <charset val="204"/>
    </font>
    <font>
      <sz val="12"/>
      <color indexed="8"/>
      <name val="Times New Roman"/>
      <family val="1"/>
      <charset val="204"/>
    </font>
    <font>
      <i/>
      <vertAlign val="superscript"/>
      <sz val="12"/>
      <color theme="1"/>
      <name val="Times New Roman"/>
      <family val="1"/>
      <charset val="204"/>
    </font>
    <font>
      <b/>
      <i/>
      <u/>
      <sz val="12"/>
      <name val="Times New Roman"/>
      <family val="1"/>
      <charset val="204"/>
    </font>
    <font>
      <sz val="11"/>
      <color theme="1"/>
      <name val="Times New Roman"/>
      <family val="1"/>
      <charset val="204"/>
    </font>
    <font>
      <i/>
      <sz val="12"/>
      <name val="Times New Roman"/>
      <family val="1"/>
    </font>
    <font>
      <sz val="12"/>
      <color theme="1"/>
      <name val="Times New Roman"/>
      <family val="1"/>
    </font>
    <font>
      <sz val="11"/>
      <name val="Times New Roman"/>
      <family val="1"/>
      <charset val="204"/>
    </font>
    <font>
      <i/>
      <sz val="12"/>
      <color rgb="FF000000"/>
      <name val="Times New Roman"/>
      <family val="1"/>
      <charset val="204"/>
    </font>
    <font>
      <b/>
      <sz val="12"/>
      <color theme="1"/>
      <name val="Times New Roman"/>
      <family val="1"/>
    </font>
    <font>
      <b/>
      <u/>
      <sz val="12"/>
      <color indexed="8"/>
      <name val="Times New Roman"/>
      <family val="1"/>
      <charset val="204"/>
    </font>
    <font>
      <i/>
      <sz val="12"/>
      <color theme="1"/>
      <name val="Times New Roman"/>
      <family val="1"/>
      <charset val="204"/>
    </font>
    <font>
      <sz val="8"/>
      <name val="Calibri"/>
      <family val="2"/>
      <charset val="204"/>
      <scheme val="minor"/>
    </font>
    <font>
      <b/>
      <sz val="12"/>
      <color indexed="8"/>
      <name val="Times New Roman"/>
      <family val="1"/>
    </font>
    <font>
      <i/>
      <vertAlign val="superscript"/>
      <sz val="12"/>
      <color theme="1"/>
      <name val="Times New Roman"/>
      <family val="1"/>
    </font>
    <font>
      <i/>
      <sz val="12"/>
      <color indexed="8"/>
      <name val="Times New Roman"/>
      <family val="1"/>
    </font>
    <font>
      <i/>
      <vertAlign val="superscript"/>
      <sz val="12"/>
      <name val="Times New Roman"/>
      <family val="1"/>
      <charset val="204"/>
    </font>
    <font>
      <i/>
      <sz val="12"/>
      <color theme="1"/>
      <name val="Times New Roman"/>
      <family val="1"/>
    </font>
    <font>
      <b/>
      <i/>
      <sz val="12"/>
      <color indexed="8"/>
      <name val="Times New Roman"/>
      <family val="1"/>
    </font>
    <font>
      <sz val="12"/>
      <color rgb="FFFF0000"/>
      <name val="Times New Roman"/>
      <family val="1"/>
      <charset val="204"/>
    </font>
    <font>
      <b/>
      <vertAlign val="superscript"/>
      <sz val="12"/>
      <name val="Times New Roman"/>
      <family val="1"/>
    </font>
    <font>
      <sz val="12"/>
      <color indexed="8"/>
      <name val="Times New Roman"/>
      <family val="1"/>
    </font>
    <font>
      <b/>
      <u/>
      <sz val="12"/>
      <color indexed="8"/>
      <name val="Times New Roman"/>
      <family val="1"/>
    </font>
    <font>
      <u/>
      <sz val="12"/>
      <color indexed="8"/>
      <name val="Times New Roman"/>
      <family val="1"/>
    </font>
    <font>
      <sz val="11"/>
      <color rgb="FF9C0006"/>
      <name val="Calibri"/>
      <family val="2"/>
      <charset val="204"/>
      <scheme val="minor"/>
    </font>
    <font>
      <b/>
      <sz val="11"/>
      <name val="Times New Roman"/>
      <family val="1"/>
      <charset val="204"/>
    </font>
    <font>
      <b/>
      <i/>
      <sz val="11"/>
      <name val="Times New Roman"/>
      <family val="1"/>
      <charset val="204"/>
    </font>
    <font>
      <i/>
      <sz val="11"/>
      <name val="Times New Roman"/>
      <family val="1"/>
      <charset val="204"/>
    </font>
    <font>
      <b/>
      <sz val="11"/>
      <color theme="1"/>
      <name val="Times New Roman"/>
      <family val="1"/>
      <charset val="204"/>
    </font>
    <font>
      <i/>
      <sz val="11"/>
      <color theme="1"/>
      <name val="Times New Roman"/>
      <family val="1"/>
      <charset val="204"/>
    </font>
    <font>
      <b/>
      <u/>
      <sz val="11"/>
      <name val="Times New Roman"/>
      <family val="1"/>
      <charset val="204"/>
    </font>
    <font>
      <b/>
      <sz val="11"/>
      <name val="Times New Roman"/>
      <family val="1"/>
    </font>
    <font>
      <b/>
      <i/>
      <sz val="11"/>
      <name val="Times New Roman"/>
      <family val="1"/>
    </font>
    <font>
      <i/>
      <sz val="11"/>
      <name val="Times New Roman"/>
      <family val="1"/>
    </font>
    <font>
      <sz val="11"/>
      <name val="Times New Roman"/>
      <family val="1"/>
    </font>
    <font>
      <b/>
      <sz val="11"/>
      <color theme="1"/>
      <name val="Times New Roman"/>
      <family val="1"/>
    </font>
    <font>
      <sz val="11"/>
      <color rgb="FF000000"/>
      <name val="Times New Roman"/>
      <family val="1"/>
    </font>
    <font>
      <sz val="11"/>
      <color theme="1"/>
      <name val="Times New Roman"/>
      <family val="1"/>
    </font>
    <font>
      <b/>
      <i/>
      <sz val="11"/>
      <color theme="1"/>
      <name val="Times New Roman"/>
      <family val="1"/>
    </font>
    <font>
      <b/>
      <u/>
      <sz val="11"/>
      <name val="Times New Roman"/>
      <family val="1"/>
    </font>
    <font>
      <sz val="11"/>
      <color rgb="FF002060"/>
      <name val="Times New Roman"/>
      <family val="1"/>
    </font>
    <font>
      <i/>
      <sz val="11"/>
      <color theme="1"/>
      <name val="Times New Roman"/>
      <family val="1"/>
    </font>
    <font>
      <b/>
      <i/>
      <sz val="12"/>
      <color indexed="64"/>
      <name val="Times New Roman"/>
      <family val="1"/>
      <charset val="204"/>
    </font>
    <font>
      <b/>
      <i/>
      <sz val="12"/>
      <color theme="1"/>
      <name val="Times New Roman"/>
      <family val="1"/>
      <charset val="204"/>
    </font>
    <font>
      <i/>
      <vertAlign val="superscript"/>
      <sz val="11"/>
      <color theme="1"/>
      <name val="Times New Roman"/>
      <family val="1"/>
    </font>
    <font>
      <b/>
      <sz val="14"/>
      <name val="Times New Roman"/>
      <family val="1"/>
    </font>
    <font>
      <b/>
      <i/>
      <sz val="14"/>
      <name val="Times New Roman"/>
      <family val="1"/>
    </font>
    <font>
      <i/>
      <sz val="14"/>
      <name val="Times New Roman"/>
      <family val="1"/>
    </font>
    <font>
      <b/>
      <sz val="14"/>
      <name val="Times New Roman"/>
      <family val="1"/>
      <charset val="204"/>
    </font>
    <font>
      <b/>
      <i/>
      <sz val="14"/>
      <name val="Times New Roman"/>
      <family val="1"/>
      <charset val="204"/>
    </font>
    <font>
      <sz val="10"/>
      <name val="Times New Roman"/>
      <family val="1"/>
    </font>
    <font>
      <b/>
      <sz val="10"/>
      <name val="Times New Roman"/>
      <family val="1"/>
    </font>
    <font>
      <i/>
      <sz val="10"/>
      <name val="Times New Roman"/>
      <family val="1"/>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7CE"/>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s>
  <cellStyleXfs count="37">
    <xf numFmtId="0" fontId="0" fillId="0" borderId="0"/>
    <xf numFmtId="9" fontId="7" fillId="0" borderId="0" applyFont="0" applyFill="0" applyBorder="0" applyAlignment="0" applyProtection="0"/>
    <xf numFmtId="0" fontId="11" fillId="0" borderId="0"/>
    <xf numFmtId="0" fontId="11" fillId="0" borderId="0"/>
    <xf numFmtId="0" fontId="14" fillId="0" borderId="0"/>
    <xf numFmtId="0" fontId="11" fillId="0" borderId="0"/>
    <xf numFmtId="0" fontId="22" fillId="0" borderId="0"/>
    <xf numFmtId="0" fontId="27" fillId="0" borderId="0"/>
    <xf numFmtId="0" fontId="6" fillId="0" borderId="0"/>
    <xf numFmtId="164" fontId="7"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14"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27" fillId="0" borderId="0"/>
    <xf numFmtId="0" fontId="27" fillId="0" borderId="0"/>
    <xf numFmtId="0" fontId="51" fillId="6" borderId="0" applyNumberFormat="0" applyBorder="0" applyAlignment="0" applyProtection="0"/>
    <xf numFmtId="9" fontId="7" fillId="0" borderId="0" applyFont="0" applyFill="0" applyBorder="0" applyProtection="0"/>
    <xf numFmtId="0" fontId="7" fillId="0" borderId="0"/>
    <xf numFmtId="9" fontId="7" fillId="0" borderId="0" applyFont="0" applyFill="0" applyBorder="0" applyAlignment="0" applyProtection="0"/>
  </cellStyleXfs>
  <cellXfs count="1783">
    <xf numFmtId="0" fontId="0" fillId="0" borderId="0" xfId="0"/>
    <xf numFmtId="0" fontId="10" fillId="0" borderId="1" xfId="0" applyFont="1" applyBorder="1" applyAlignment="1">
      <alignment horizontal="center" vertical="center" wrapText="1"/>
    </xf>
    <xf numFmtId="0" fontId="10" fillId="0" borderId="1" xfId="4" applyFont="1" applyBorder="1" applyAlignment="1" applyProtection="1">
      <alignment horizontal="center" vertical="center" wrapText="1"/>
      <protection locked="0"/>
    </xf>
    <xf numFmtId="0" fontId="16" fillId="0" borderId="0" xfId="0" applyFont="1"/>
    <xf numFmtId="0" fontId="15" fillId="0" borderId="0" xfId="0" applyFont="1"/>
    <xf numFmtId="0" fontId="17" fillId="0" borderId="0" xfId="0" applyFont="1" applyAlignment="1">
      <alignment horizontal="left"/>
    </xf>
    <xf numFmtId="0" fontId="12" fillId="0" borderId="0" xfId="0" applyFont="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20" fillId="0" borderId="0" xfId="0" applyFont="1"/>
    <xf numFmtId="0" fontId="21" fillId="0" borderId="0" xfId="0" applyFont="1"/>
    <xf numFmtId="0" fontId="25" fillId="0" borderId="0" xfId="0" applyFont="1"/>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0" fontId="26" fillId="0" borderId="0" xfId="0" applyFont="1" applyAlignment="1">
      <alignment horizontal="left"/>
    </xf>
    <xf numFmtId="0" fontId="8" fillId="0" borderId="0" xfId="0" applyFont="1"/>
    <xf numFmtId="0" fontId="10" fillId="0" borderId="0" xfId="0" applyFont="1"/>
    <xf numFmtId="0" fontId="8" fillId="0" borderId="0" xfId="0" applyFont="1" applyAlignment="1">
      <alignment horizontal="left"/>
    </xf>
    <xf numFmtId="0" fontId="29" fillId="0" borderId="0" xfId="0" applyFont="1"/>
    <xf numFmtId="1" fontId="10" fillId="2" borderId="1" xfId="0" applyNumberFormat="1" applyFont="1" applyFill="1" applyBorder="1" applyAlignment="1">
      <alignment horizontal="center" vertical="center" wrapText="1"/>
    </xf>
    <xf numFmtId="0" fontId="8" fillId="0" borderId="0" xfId="0" applyFont="1" applyAlignment="1">
      <alignment vertical="top" wrapText="1"/>
    </xf>
    <xf numFmtId="0" fontId="10" fillId="0" borderId="0" xfId="0" applyFont="1" applyAlignment="1">
      <alignment vertical="center" wrapText="1"/>
    </xf>
    <xf numFmtId="165" fontId="8" fillId="2" borderId="1" xfId="0" applyNumberFormat="1" applyFont="1" applyFill="1" applyBorder="1" applyAlignment="1">
      <alignment horizontal="center" vertical="center"/>
    </xf>
    <xf numFmtId="9" fontId="10" fillId="0" borderId="1" xfId="1" applyFont="1" applyBorder="1" applyAlignment="1">
      <alignment vertical="center" wrapText="1"/>
    </xf>
    <xf numFmtId="2" fontId="10" fillId="2" borderId="1" xfId="0" applyNumberFormat="1" applyFont="1" applyFill="1" applyBorder="1" applyAlignment="1">
      <alignment horizontal="center" vertical="center" wrapText="1"/>
    </xf>
    <xf numFmtId="0" fontId="10" fillId="2" borderId="2" xfId="1" applyNumberFormat="1" applyFont="1" applyFill="1" applyBorder="1" applyAlignment="1">
      <alignment horizontal="center" vertical="center" wrapText="1"/>
    </xf>
    <xf numFmtId="9" fontId="10" fillId="2" borderId="1" xfId="1" applyFont="1" applyFill="1" applyBorder="1" applyAlignment="1">
      <alignment vertical="center" wrapText="1"/>
    </xf>
    <xf numFmtId="165" fontId="10" fillId="0" borderId="1" xfId="0" applyNumberFormat="1" applyFont="1" applyBorder="1" applyAlignment="1">
      <alignment horizontal="center" vertical="center" wrapText="1"/>
    </xf>
    <xf numFmtId="0" fontId="33" fillId="0" borderId="0" xfId="0" applyFont="1"/>
    <xf numFmtId="0" fontId="10" fillId="2" borderId="1" xfId="19" applyFont="1" applyFill="1" applyBorder="1" applyAlignment="1">
      <alignment horizontal="center" vertical="center" wrapText="1"/>
    </xf>
    <xf numFmtId="0" fontId="10" fillId="2" borderId="0" xfId="19" applyFont="1" applyFill="1" applyAlignment="1">
      <alignment horizontal="center" vertical="center" wrapText="1"/>
    </xf>
    <xf numFmtId="0" fontId="8" fillId="0" borderId="0" xfId="20" applyFont="1" applyAlignment="1">
      <alignment horizontal="left"/>
    </xf>
    <xf numFmtId="0" fontId="8" fillId="0" borderId="9" xfId="20" applyFont="1" applyBorder="1" applyAlignment="1">
      <alignment horizontal="center"/>
    </xf>
    <xf numFmtId="0" fontId="8" fillId="0" borderId="0" xfId="20" applyFont="1" applyAlignment="1">
      <alignment horizontal="left" indent="7"/>
    </xf>
    <xf numFmtId="0" fontId="12" fillId="0" borderId="0" xfId="22" applyFont="1" applyAlignment="1">
      <alignment horizontal="left"/>
    </xf>
    <xf numFmtId="0" fontId="12" fillId="0" borderId="9" xfId="22" applyFont="1" applyBorder="1" applyAlignment="1">
      <alignment horizontal="center"/>
    </xf>
    <xf numFmtId="0" fontId="12" fillId="0" borderId="0" xfId="22" applyFont="1" applyAlignment="1">
      <alignment horizontal="left" indent="7"/>
    </xf>
    <xf numFmtId="0" fontId="10" fillId="2" borderId="1" xfId="21" applyFont="1" applyFill="1" applyBorder="1" applyAlignment="1">
      <alignment horizontal="center" vertical="center" wrapText="1"/>
    </xf>
    <xf numFmtId="0" fontId="10" fillId="2" borderId="0" xfId="21" applyFont="1" applyFill="1" applyAlignment="1">
      <alignment horizontal="center" vertical="center" wrapText="1"/>
    </xf>
    <xf numFmtId="0" fontId="8" fillId="0" borderId="0" xfId="22" applyFont="1" applyAlignment="1">
      <alignment horizontal="left"/>
    </xf>
    <xf numFmtId="0" fontId="8" fillId="0" borderId="9" xfId="22" applyFont="1" applyBorder="1" applyAlignment="1">
      <alignment horizontal="center"/>
    </xf>
    <xf numFmtId="0" fontId="8" fillId="0" borderId="0" xfId="22" applyFont="1" applyAlignment="1">
      <alignment horizontal="left" indent="7"/>
    </xf>
    <xf numFmtId="9" fontId="10" fillId="2" borderId="3" xfId="1" applyFont="1" applyFill="1" applyBorder="1" applyAlignment="1">
      <alignment vertical="center" wrapText="1"/>
    </xf>
    <xf numFmtId="165" fontId="18" fillId="0" borderId="1" xfId="0" applyNumberFormat="1" applyFont="1" applyBorder="1" applyAlignment="1">
      <alignment horizontal="center" vertical="center"/>
    </xf>
    <xf numFmtId="165" fontId="10" fillId="2" borderId="1" xfId="0" applyNumberFormat="1" applyFont="1" applyFill="1" applyBorder="1" applyAlignment="1">
      <alignment horizontal="center" vertical="center"/>
    </xf>
    <xf numFmtId="165" fontId="12" fillId="0" borderId="1" xfId="0" applyNumberFormat="1" applyFont="1" applyBorder="1" applyAlignment="1">
      <alignment horizontal="center" vertical="center"/>
    </xf>
    <xf numFmtId="0" fontId="25" fillId="0" borderId="0" xfId="15" applyFont="1"/>
    <xf numFmtId="0" fontId="29" fillId="0" borderId="0" xfId="15" applyFont="1"/>
    <xf numFmtId="0" fontId="24" fillId="0" borderId="0" xfId="15" applyFont="1"/>
    <xf numFmtId="0" fontId="37" fillId="0" borderId="0" xfId="15" applyFont="1" applyAlignment="1">
      <alignment horizontal="left"/>
    </xf>
    <xf numFmtId="0" fontId="23" fillId="0" borderId="0" xfId="15" applyFont="1" applyAlignment="1">
      <alignment horizontal="left"/>
    </xf>
    <xf numFmtId="0" fontId="8" fillId="0" borderId="9" xfId="23" applyFont="1" applyBorder="1" applyAlignment="1">
      <alignment horizontal="center"/>
    </xf>
    <xf numFmtId="0" fontId="23" fillId="0" borderId="0" xfId="23" applyFont="1" applyAlignment="1">
      <alignment horizontal="left"/>
    </xf>
    <xf numFmtId="0" fontId="23" fillId="0" borderId="0" xfId="23" applyFont="1" applyAlignment="1">
      <alignment horizontal="left" indent="7"/>
    </xf>
    <xf numFmtId="0" fontId="23" fillId="0" borderId="0" xfId="15" applyFont="1"/>
    <xf numFmtId="0" fontId="10" fillId="0" borderId="0" xfId="15" applyFont="1"/>
    <xf numFmtId="0" fontId="8" fillId="0" borderId="0" xfId="15" applyFont="1"/>
    <xf numFmtId="0" fontId="26" fillId="0" borderId="0" xfId="15" applyFont="1" applyAlignment="1">
      <alignment horizontal="left"/>
    </xf>
    <xf numFmtId="165" fontId="8" fillId="2" borderId="1" xfId="15" applyNumberFormat="1" applyFont="1" applyFill="1" applyBorder="1" applyAlignment="1">
      <alignment horizontal="center" vertical="center"/>
    </xf>
    <xf numFmtId="0" fontId="33" fillId="0" borderId="0" xfId="15" applyFont="1"/>
    <xf numFmtId="0" fontId="8" fillId="0" borderId="0" xfId="15" applyFont="1" applyAlignment="1">
      <alignment vertical="top" wrapText="1"/>
    </xf>
    <xf numFmtId="0" fontId="10" fillId="2" borderId="0" xfId="15" applyFont="1" applyFill="1" applyAlignment="1">
      <alignment horizontal="left" vertical="top" wrapText="1"/>
    </xf>
    <xf numFmtId="0" fontId="10" fillId="2" borderId="0" xfId="24" applyFont="1" applyFill="1" applyAlignment="1">
      <alignment horizontal="center" vertical="center" wrapText="1"/>
    </xf>
    <xf numFmtId="1" fontId="10" fillId="2" borderId="1" xfId="15" applyNumberFormat="1" applyFont="1" applyFill="1" applyBorder="1" applyAlignment="1">
      <alignment horizontal="center" vertical="center" wrapText="1"/>
    </xf>
    <xf numFmtId="1" fontId="25" fillId="0" borderId="1" xfId="15" applyNumberFormat="1" applyFont="1" applyBorder="1" applyAlignment="1">
      <alignment horizontal="center" vertical="center"/>
    </xf>
    <xf numFmtId="0" fontId="25" fillId="2" borderId="1" xfId="15" applyFont="1" applyFill="1" applyBorder="1" applyAlignment="1">
      <alignment horizontal="center" vertical="center" wrapText="1"/>
    </xf>
    <xf numFmtId="0" fontId="10" fillId="2" borderId="1" xfId="24" applyFont="1" applyFill="1" applyBorder="1" applyAlignment="1">
      <alignment horizontal="center" vertical="center" wrapText="1"/>
    </xf>
    <xf numFmtId="0" fontId="25" fillId="0" borderId="1" xfId="15" applyFont="1" applyBorder="1" applyAlignment="1">
      <alignment horizontal="center" vertical="center"/>
    </xf>
    <xf numFmtId="0" fontId="31" fillId="2" borderId="1" xfId="15" applyFont="1" applyFill="1" applyBorder="1" applyAlignment="1">
      <alignment horizontal="center" vertical="center"/>
    </xf>
    <xf numFmtId="0" fontId="10" fillId="2" borderId="0" xfId="15" applyFont="1" applyFill="1"/>
    <xf numFmtId="0" fontId="25" fillId="0" borderId="0" xfId="15" applyFont="1" applyAlignment="1">
      <alignment horizontal="right"/>
    </xf>
    <xf numFmtId="165" fontId="10" fillId="2" borderId="0" xfId="7" applyNumberFormat="1" applyFont="1" applyFill="1" applyAlignment="1">
      <alignment vertical="top" wrapText="1"/>
    </xf>
    <xf numFmtId="1"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left" vertical="center" wrapText="1"/>
      <protection locked="0"/>
    </xf>
    <xf numFmtId="0" fontId="8" fillId="2" borderId="3" xfId="0" applyFont="1" applyFill="1" applyBorder="1" applyAlignment="1">
      <alignment horizontal="center" vertical="center" textRotation="90"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left" vertical="center" wrapText="1"/>
    </xf>
    <xf numFmtId="1" fontId="10" fillId="2" borderId="3" xfId="0" applyNumberFormat="1" applyFont="1" applyFill="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right" vertical="center"/>
    </xf>
    <xf numFmtId="0" fontId="10" fillId="2" borderId="0" xfId="0" applyFont="1" applyFill="1" applyAlignment="1">
      <alignment vertical="center"/>
    </xf>
    <xf numFmtId="0" fontId="10" fillId="0" borderId="0" xfId="0" applyFont="1" applyAlignment="1">
      <alignment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0" borderId="1" xfId="0" applyFont="1" applyBorder="1" applyAlignment="1">
      <alignment horizontal="center" vertical="center"/>
    </xf>
    <xf numFmtId="0" fontId="10" fillId="2" borderId="0" xfId="0" applyFont="1" applyFill="1" applyAlignment="1">
      <alignment vertical="center" wrapText="1"/>
    </xf>
    <xf numFmtId="49" fontId="8" fillId="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34" fillId="0" borderId="0" xfId="0" applyFont="1" applyAlignment="1">
      <alignment vertical="center"/>
    </xf>
    <xf numFmtId="0" fontId="18" fillId="0" borderId="0" xfId="0" applyFont="1"/>
    <xf numFmtId="0" fontId="9" fillId="0" borderId="0" xfId="0" applyFont="1"/>
    <xf numFmtId="0" fontId="8" fillId="0" borderId="0" xfId="22" applyFont="1" applyAlignment="1">
      <alignment horizontal="center" vertical="center"/>
    </xf>
    <xf numFmtId="0" fontId="8" fillId="0" borderId="0" xfId="22" applyFont="1" applyAlignment="1">
      <alignment vertical="center"/>
    </xf>
    <xf numFmtId="49" fontId="10" fillId="2" borderId="1" xfId="0" applyNumberFormat="1" applyFont="1" applyFill="1" applyBorder="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165" fontId="9"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0" fontId="8" fillId="0" borderId="22" xfId="0" applyFont="1" applyBorder="1" applyAlignment="1">
      <alignment horizontal="center" vertical="center"/>
    </xf>
    <xf numFmtId="0" fontId="10" fillId="0" borderId="22" xfId="0" applyFont="1" applyBorder="1" applyAlignment="1">
      <alignment horizontal="left" vertical="center" wrapText="1"/>
    </xf>
    <xf numFmtId="0" fontId="8" fillId="2" borderId="30" xfId="0" applyFont="1" applyFill="1" applyBorder="1" applyAlignment="1">
      <alignment horizontal="center" vertical="center" textRotation="90" wrapText="1"/>
    </xf>
    <xf numFmtId="49" fontId="13" fillId="2" borderId="22" xfId="0" applyNumberFormat="1"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0" fontId="13" fillId="2" borderId="0" xfId="0" applyFont="1" applyFill="1" applyAlignment="1">
      <alignment vertical="center"/>
    </xf>
    <xf numFmtId="0" fontId="13" fillId="0" borderId="0" xfId="0" applyFont="1" applyAlignment="1">
      <alignment vertical="center"/>
    </xf>
    <xf numFmtId="0" fontId="12" fillId="0" borderId="22" xfId="0" applyFont="1" applyBorder="1" applyAlignment="1">
      <alignment horizontal="center" vertical="center"/>
    </xf>
    <xf numFmtId="9" fontId="13" fillId="0" borderId="22" xfId="1" applyFont="1" applyBorder="1" applyAlignment="1">
      <alignment vertical="center" wrapText="1"/>
    </xf>
    <xf numFmtId="0" fontId="12" fillId="2" borderId="32" xfId="0" applyFont="1" applyFill="1" applyBorder="1" applyAlignment="1">
      <alignment horizontal="center" vertical="center" textRotation="90" wrapText="1"/>
    </xf>
    <xf numFmtId="0" fontId="13" fillId="2" borderId="2" xfId="1"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19" applyFont="1" applyFill="1" applyBorder="1" applyAlignment="1">
      <alignment horizontal="center" vertical="center" wrapText="1"/>
    </xf>
    <xf numFmtId="0" fontId="13" fillId="2" borderId="1" xfId="0" applyFont="1" applyFill="1" applyBorder="1" applyAlignment="1">
      <alignment horizontal="center" vertical="center"/>
    </xf>
    <xf numFmtId="0" fontId="12" fillId="2" borderId="30" xfId="0" applyFont="1" applyFill="1" applyBorder="1" applyAlignment="1">
      <alignment horizontal="center" vertical="center" textRotation="90" wrapText="1"/>
    </xf>
    <xf numFmtId="0" fontId="13" fillId="2" borderId="17" xfId="19" applyFont="1" applyFill="1" applyBorder="1" applyAlignment="1">
      <alignment horizontal="center" vertical="center" wrapText="1"/>
    </xf>
    <xf numFmtId="0" fontId="13" fillId="0" borderId="17" xfId="4" applyFont="1" applyBorder="1" applyAlignment="1" applyProtection="1">
      <alignment horizontal="center" vertical="center" wrapText="1"/>
      <protection locked="0"/>
    </xf>
    <xf numFmtId="2" fontId="13" fillId="0" borderId="17" xfId="0" applyNumberFormat="1" applyFont="1" applyBorder="1" applyAlignment="1">
      <alignment horizontal="center" vertical="center"/>
    </xf>
    <xf numFmtId="2" fontId="13" fillId="2" borderId="17" xfId="0" applyNumberFormat="1" applyFont="1" applyFill="1" applyBorder="1" applyAlignment="1">
      <alignment horizontal="center" vertical="center" wrapText="1"/>
    </xf>
    <xf numFmtId="9" fontId="13" fillId="0" borderId="16" xfId="1" applyFont="1" applyBorder="1" applyAlignment="1">
      <alignment vertical="center" wrapText="1"/>
    </xf>
    <xf numFmtId="0" fontId="13" fillId="2" borderId="0" xfId="19" applyFont="1" applyFill="1" applyAlignment="1">
      <alignment horizontal="center" vertical="center" wrapText="1"/>
    </xf>
    <xf numFmtId="0" fontId="13" fillId="2" borderId="0" xfId="0" applyFont="1" applyFill="1" applyAlignment="1">
      <alignment horizontal="left" vertical="center" wrapText="1"/>
    </xf>
    <xf numFmtId="0" fontId="12" fillId="0" borderId="0" xfId="0" applyFont="1" applyAlignment="1">
      <alignment vertical="top" wrapText="1"/>
    </xf>
    <xf numFmtId="0" fontId="12" fillId="2" borderId="22"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65" fontId="12" fillId="0" borderId="22" xfId="0" applyNumberFormat="1" applyFont="1" applyBorder="1" applyAlignment="1">
      <alignment horizontal="center" vertical="center"/>
    </xf>
    <xf numFmtId="0" fontId="40" fillId="2" borderId="17" xfId="0" applyFont="1" applyFill="1" applyBorder="1" applyAlignment="1">
      <alignment vertical="center" wrapText="1"/>
    </xf>
    <xf numFmtId="165" fontId="32" fillId="0" borderId="17" xfId="0" applyNumberFormat="1" applyFont="1" applyBorder="1" applyAlignment="1">
      <alignment horizontal="center" vertical="center"/>
    </xf>
    <xf numFmtId="165" fontId="32" fillId="0" borderId="17" xfId="0" applyNumberFormat="1" applyFont="1" applyBorder="1" applyAlignment="1">
      <alignment horizontal="center" vertical="center" wrapText="1"/>
    </xf>
    <xf numFmtId="165" fontId="32" fillId="0" borderId="16" xfId="0" applyNumberFormat="1" applyFont="1" applyBorder="1" applyAlignment="1">
      <alignment horizontal="center" vertical="center" wrapText="1"/>
    </xf>
    <xf numFmtId="0" fontId="12" fillId="0" borderId="0" xfId="20" applyFont="1" applyAlignment="1">
      <alignment horizontal="left"/>
    </xf>
    <xf numFmtId="0" fontId="12" fillId="0" borderId="9" xfId="20" applyFont="1" applyBorder="1" applyAlignment="1">
      <alignment horizontal="center"/>
    </xf>
    <xf numFmtId="0" fontId="12" fillId="0" borderId="0" xfId="20" applyFont="1" applyAlignment="1">
      <alignment horizontal="left" indent="7"/>
    </xf>
    <xf numFmtId="9" fontId="13" fillId="0" borderId="22" xfId="1" applyFont="1" applyBorder="1" applyAlignment="1">
      <alignment horizontal="left" vertical="top" wrapText="1"/>
    </xf>
    <xf numFmtId="0" fontId="10" fillId="0" borderId="16" xfId="0" applyFont="1" applyBorder="1" applyAlignment="1">
      <alignment horizontal="left" vertical="center" wrapText="1"/>
    </xf>
    <xf numFmtId="165" fontId="10" fillId="2" borderId="17" xfId="0" applyNumberFormat="1" applyFont="1" applyFill="1" applyBorder="1" applyAlignment="1">
      <alignment horizontal="center" vertical="center" wrapText="1"/>
    </xf>
    <xf numFmtId="0" fontId="13" fillId="0" borderId="0" xfId="0" applyFont="1"/>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13" xfId="0" applyFont="1" applyFill="1" applyBorder="1" applyAlignment="1">
      <alignment vertical="center" wrapText="1"/>
    </xf>
    <xf numFmtId="0" fontId="8" fillId="2" borderId="3" xfId="0" applyFont="1" applyFill="1" applyBorder="1" applyAlignment="1">
      <alignment horizontal="center" vertical="center" wrapText="1"/>
    </xf>
    <xf numFmtId="0" fontId="10" fillId="0" borderId="0" xfId="0" applyFont="1" applyAlignment="1">
      <alignment horizontal="right" vertical="center"/>
    </xf>
    <xf numFmtId="0" fontId="34" fillId="2" borderId="1" xfId="0" applyFont="1" applyFill="1" applyBorder="1" applyAlignment="1">
      <alignment horizontal="center" vertical="center"/>
    </xf>
    <xf numFmtId="0" fontId="10" fillId="2" borderId="1" xfId="0" applyFont="1" applyFill="1" applyBorder="1" applyAlignment="1">
      <alignment vertical="center" wrapText="1"/>
    </xf>
    <xf numFmtId="0" fontId="43" fillId="0" borderId="0" xfId="0" applyFont="1"/>
    <xf numFmtId="49" fontId="9" fillId="2" borderId="1" xfId="0"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xf>
    <xf numFmtId="0" fontId="16" fillId="2" borderId="0" xfId="0" applyFont="1" applyFill="1" applyAlignment="1">
      <alignment vertical="top" wrapText="1"/>
    </xf>
    <xf numFmtId="1" fontId="13" fillId="2" borderId="1"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2" fontId="32"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wrapText="1"/>
    </xf>
    <xf numFmtId="2" fontId="18" fillId="2" borderId="1" xfId="0" applyNumberFormat="1" applyFont="1" applyFill="1" applyBorder="1" applyAlignment="1">
      <alignment horizontal="center" vertical="center"/>
    </xf>
    <xf numFmtId="2" fontId="18"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xf>
    <xf numFmtId="0" fontId="12" fillId="0" borderId="0" xfId="0" applyFont="1"/>
    <xf numFmtId="0" fontId="10" fillId="2" borderId="1" xfId="15" applyFont="1" applyFill="1" applyBorder="1" applyAlignment="1">
      <alignment horizontal="center" vertical="center" wrapText="1"/>
    </xf>
    <xf numFmtId="0" fontId="10" fillId="2" borderId="0" xfId="15" applyFont="1" applyFill="1" applyAlignment="1">
      <alignment vertical="top" wrapText="1"/>
    </xf>
    <xf numFmtId="0" fontId="13" fillId="2" borderId="3"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wrapText="1"/>
    </xf>
    <xf numFmtId="49" fontId="10" fillId="2" borderId="1" xfId="15" applyNumberFormat="1" applyFont="1" applyFill="1" applyBorder="1" applyAlignment="1">
      <alignment horizontal="center" vertical="center" wrapText="1"/>
    </xf>
    <xf numFmtId="0" fontId="8" fillId="2" borderId="3" xfId="15" applyFont="1" applyFill="1" applyBorder="1" applyAlignment="1">
      <alignment vertical="top" wrapText="1"/>
    </xf>
    <xf numFmtId="0" fontId="8" fillId="2" borderId="4" xfId="15" applyFont="1" applyFill="1" applyBorder="1" applyAlignment="1">
      <alignment vertical="top" wrapText="1"/>
    </xf>
    <xf numFmtId="0" fontId="8" fillId="2" borderId="1" xfId="15" applyFont="1" applyFill="1" applyBorder="1" applyAlignment="1">
      <alignment horizontal="center" vertical="top" wrapText="1"/>
    </xf>
    <xf numFmtId="0" fontId="8" fillId="2" borderId="1" xfId="15" applyFont="1" applyFill="1" applyBorder="1" applyAlignment="1">
      <alignment horizontal="center" vertical="center" textRotation="90" wrapText="1"/>
    </xf>
    <xf numFmtId="49" fontId="8" fillId="2" borderId="1" xfId="15" applyNumberFormat="1" applyFont="1" applyFill="1" applyBorder="1" applyAlignment="1">
      <alignment horizontal="center" vertical="center" wrapText="1"/>
    </xf>
    <xf numFmtId="0" fontId="8" fillId="2" borderId="3" xfId="15" applyFont="1" applyFill="1" applyBorder="1" applyAlignment="1">
      <alignment horizontal="center" vertical="center" textRotation="90" wrapText="1"/>
    </xf>
    <xf numFmtId="165" fontId="32" fillId="2" borderId="1" xfId="15" applyNumberFormat="1" applyFont="1" applyFill="1" applyBorder="1" applyAlignment="1">
      <alignment horizontal="center" vertical="center"/>
    </xf>
    <xf numFmtId="0" fontId="36" fillId="0" borderId="0" xfId="0" applyFont="1"/>
    <xf numFmtId="0" fontId="10" fillId="2" borderId="1" xfId="4" applyFont="1" applyFill="1" applyBorder="1" applyAlignment="1" applyProtection="1">
      <alignment horizontal="center" vertical="center" wrapText="1"/>
      <protection locked="0"/>
    </xf>
    <xf numFmtId="1" fontId="10" fillId="2" borderId="1" xfId="0" applyNumberFormat="1" applyFont="1" applyFill="1" applyBorder="1" applyAlignment="1">
      <alignment horizontal="center" vertical="center"/>
    </xf>
    <xf numFmtId="1" fontId="10" fillId="0" borderId="3" xfId="0" applyNumberFormat="1" applyFont="1" applyBorder="1" applyAlignment="1">
      <alignment horizontal="center" vertical="center"/>
    </xf>
    <xf numFmtId="1" fontId="34" fillId="2" borderId="1" xfId="0" applyNumberFormat="1" applyFont="1" applyFill="1" applyBorder="1" applyAlignment="1">
      <alignment horizontal="center" vertical="center" wrapText="1"/>
    </xf>
    <xf numFmtId="0" fontId="8" fillId="0" borderId="1" xfId="15" applyFont="1" applyBorder="1" applyAlignment="1">
      <alignment horizontal="center" vertical="top" wrapText="1"/>
    </xf>
    <xf numFmtId="165" fontId="25" fillId="2" borderId="1" xfId="15" applyNumberFormat="1"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0" xfId="0" applyFont="1" applyFill="1" applyAlignment="1">
      <alignment vertical="center" wrapText="1"/>
    </xf>
    <xf numFmtId="0" fontId="12" fillId="0" borderId="1" xfId="0" applyFont="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0" borderId="23" xfId="0" applyFont="1" applyBorder="1" applyAlignment="1">
      <alignment horizontal="center" vertical="center" wrapText="1"/>
    </xf>
    <xf numFmtId="0" fontId="10" fillId="0" borderId="1" xfId="0" applyFont="1" applyBorder="1" applyAlignment="1" applyProtection="1">
      <alignment vertical="center"/>
      <protection locked="0"/>
    </xf>
    <xf numFmtId="0" fontId="10" fillId="0" borderId="45" xfId="0" applyFont="1" applyBorder="1" applyAlignment="1">
      <alignment vertical="center"/>
    </xf>
    <xf numFmtId="0" fontId="10" fillId="0" borderId="49" xfId="0" applyFont="1" applyBorder="1" applyAlignment="1">
      <alignment vertical="center"/>
    </xf>
    <xf numFmtId="0" fontId="10" fillId="0" borderId="48" xfId="0" applyFont="1" applyBorder="1" applyAlignment="1">
      <alignment vertical="center"/>
    </xf>
    <xf numFmtId="0" fontId="10" fillId="0" borderId="22" xfId="0" applyFont="1" applyBorder="1" applyAlignment="1" applyProtection="1">
      <alignment vertical="center"/>
      <protection locked="0"/>
    </xf>
    <xf numFmtId="0" fontId="10" fillId="2" borderId="3" xfId="0" applyFont="1" applyFill="1" applyBorder="1" applyAlignment="1">
      <alignment horizontal="center" vertical="center"/>
    </xf>
    <xf numFmtId="165" fontId="10" fillId="0" borderId="3"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2" borderId="17" xfId="4" applyFont="1" applyFill="1" applyBorder="1" applyAlignment="1" applyProtection="1">
      <alignment horizontal="center" vertical="center" wrapText="1"/>
      <protection locked="0"/>
    </xf>
    <xf numFmtId="165" fontId="10" fillId="0" borderId="17" xfId="0" applyNumberFormat="1" applyFont="1" applyBorder="1" applyAlignment="1">
      <alignment horizontal="center" vertical="center" wrapText="1"/>
    </xf>
    <xf numFmtId="1" fontId="10" fillId="0" borderId="1" xfId="0" applyNumberFormat="1" applyFont="1" applyBorder="1" applyAlignment="1">
      <alignment horizontal="center" vertical="center"/>
    </xf>
    <xf numFmtId="2" fontId="13" fillId="0" borderId="17" xfId="0" applyNumberFormat="1" applyFont="1" applyBorder="1" applyAlignment="1">
      <alignment horizontal="center" vertical="center" wrapText="1"/>
    </xf>
    <xf numFmtId="0" fontId="10" fillId="0" borderId="1" xfId="15" applyFont="1" applyBorder="1" applyAlignment="1">
      <alignment horizontal="center" vertical="center" wrapText="1"/>
    </xf>
    <xf numFmtId="0" fontId="8" fillId="0" borderId="1" xfId="15" applyFont="1" applyBorder="1" applyAlignment="1">
      <alignment horizontal="center" vertical="center"/>
    </xf>
    <xf numFmtId="9" fontId="10" fillId="0" borderId="1" xfId="16" applyFont="1" applyBorder="1" applyAlignment="1">
      <alignment vertical="center" wrapText="1"/>
    </xf>
    <xf numFmtId="165" fontId="34" fillId="2" borderId="1" xfId="15" applyNumberFormat="1" applyFont="1" applyFill="1" applyBorder="1" applyAlignment="1">
      <alignment horizontal="center" vertical="center" wrapText="1"/>
    </xf>
    <xf numFmtId="1" fontId="10" fillId="2" borderId="6" xfId="0" applyNumberFormat="1" applyFont="1" applyFill="1" applyBorder="1" applyAlignment="1">
      <alignment horizontal="center" vertical="center"/>
    </xf>
    <xf numFmtId="0" fontId="36" fillId="0" borderId="1" xfId="0" applyFont="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textRotation="90" wrapText="1"/>
    </xf>
    <xf numFmtId="0" fontId="33" fillId="0" borderId="0" xfId="0" applyFont="1" applyAlignment="1">
      <alignment horizontal="left"/>
    </xf>
    <xf numFmtId="0" fontId="33" fillId="0" borderId="0" xfId="15" applyFont="1" applyAlignment="1">
      <alignment horizontal="right"/>
    </xf>
    <xf numFmtId="0" fontId="13" fillId="0" borderId="1" xfId="31" applyFont="1" applyBorder="1" applyAlignment="1">
      <alignment horizontal="center" vertical="center" wrapText="1"/>
    </xf>
    <xf numFmtId="0" fontId="33" fillId="0" borderId="1" xfId="0" applyFont="1" applyBorder="1" applyAlignment="1">
      <alignment horizontal="center" vertical="center"/>
    </xf>
    <xf numFmtId="1" fontId="33" fillId="2" borderId="1" xfId="0" applyNumberFormat="1" applyFont="1" applyFill="1" applyBorder="1" applyAlignment="1">
      <alignment horizontal="center" vertical="center"/>
    </xf>
    <xf numFmtId="1" fontId="33" fillId="0" borderId="1" xfId="0" applyNumberFormat="1" applyFont="1" applyBorder="1" applyAlignment="1">
      <alignment horizontal="center" vertical="center"/>
    </xf>
    <xf numFmtId="0" fontId="12" fillId="0" borderId="1" xfId="0" applyFont="1" applyBorder="1" applyAlignment="1">
      <alignment horizontal="center" vertical="center" textRotation="90" wrapText="1"/>
    </xf>
    <xf numFmtId="0" fontId="13" fillId="0" borderId="1" xfId="32" applyFont="1" applyBorder="1" applyAlignment="1">
      <alignment horizontal="center" vertical="center" wrapText="1"/>
    </xf>
    <xf numFmtId="0" fontId="33" fillId="2" borderId="1" xfId="0" applyFont="1" applyFill="1" applyBorder="1" applyAlignment="1">
      <alignment horizontal="center" vertical="center"/>
    </xf>
    <xf numFmtId="0" fontId="33" fillId="0" borderId="0" xfId="0" quotePrefix="1" applyFont="1"/>
    <xf numFmtId="2" fontId="33" fillId="0" borderId="1" xfId="0" applyNumberFormat="1" applyFont="1" applyBorder="1" applyAlignment="1">
      <alignment horizontal="center" vertical="center"/>
    </xf>
    <xf numFmtId="0" fontId="4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8" fillId="0" borderId="1" xfId="0" applyFont="1" applyBorder="1" applyAlignment="1">
      <alignment horizontal="center"/>
    </xf>
    <xf numFmtId="167" fontId="12" fillId="0" borderId="1" xfId="0" applyNumberFormat="1" applyFont="1" applyBorder="1" applyAlignment="1">
      <alignment horizontal="right" vertical="center" wrapText="1"/>
    </xf>
    <xf numFmtId="167" fontId="36" fillId="0" borderId="1" xfId="0" applyNumberFormat="1" applyFont="1" applyBorder="1" applyAlignment="1">
      <alignment vertical="center" wrapText="1"/>
    </xf>
    <xf numFmtId="49" fontId="33" fillId="0" borderId="1" xfId="0" applyNumberFormat="1" applyFont="1" applyBorder="1" applyAlignment="1">
      <alignment vertical="center" wrapText="1"/>
    </xf>
    <xf numFmtId="167" fontId="33" fillId="0" borderId="1" xfId="0" applyNumberFormat="1" applyFont="1" applyBorder="1" applyAlignment="1">
      <alignment vertical="center" wrapText="1"/>
    </xf>
    <xf numFmtId="167" fontId="33" fillId="2" borderId="1" xfId="0" applyNumberFormat="1" applyFont="1" applyFill="1" applyBorder="1" applyAlignment="1">
      <alignment vertical="center" wrapText="1"/>
    </xf>
    <xf numFmtId="0" fontId="33" fillId="0" borderId="0" xfId="0" applyFont="1" applyAlignment="1">
      <alignment horizontal="left" vertical="center"/>
    </xf>
    <xf numFmtId="0" fontId="49" fillId="0" borderId="0" xfId="15" applyFont="1" applyAlignment="1">
      <alignment horizontal="left"/>
    </xf>
    <xf numFmtId="0" fontId="40" fillId="0" borderId="0" xfId="15" applyFont="1"/>
    <xf numFmtId="165" fontId="33" fillId="0" borderId="0" xfId="0" applyNumberFormat="1" applyFont="1" applyAlignment="1">
      <alignment horizontal="center" vertical="center"/>
    </xf>
    <xf numFmtId="0" fontId="40" fillId="0" borderId="0" xfId="23" applyFont="1" applyAlignment="1">
      <alignment horizontal="left"/>
    </xf>
    <xf numFmtId="0" fontId="12" fillId="0" borderId="9" xfId="23" applyFont="1" applyBorder="1" applyAlignment="1">
      <alignment horizontal="center"/>
    </xf>
    <xf numFmtId="0" fontId="36" fillId="0" borderId="0" xfId="0" applyFont="1" applyAlignment="1">
      <alignment vertical="center"/>
    </xf>
    <xf numFmtId="0" fontId="36" fillId="0" borderId="0" xfId="0" applyFont="1" applyAlignment="1">
      <alignment horizontal="left" vertical="center"/>
    </xf>
    <xf numFmtId="0" fontId="40" fillId="0" borderId="0" xfId="23" applyFont="1" applyAlignment="1">
      <alignment horizontal="left" indent="7"/>
    </xf>
    <xf numFmtId="0" fontId="36" fillId="0" borderId="0" xfId="15" applyFont="1"/>
    <xf numFmtId="0" fontId="40" fillId="0" borderId="0" xfId="15" applyFont="1" applyAlignment="1">
      <alignment horizontal="left"/>
    </xf>
    <xf numFmtId="0" fontId="48" fillId="0" borderId="0" xfId="0" applyFont="1" applyAlignment="1">
      <alignment vertical="center"/>
    </xf>
    <xf numFmtId="0" fontId="33" fillId="0" borderId="0" xfId="0" applyFont="1" applyAlignment="1">
      <alignment vertical="center" wrapText="1"/>
    </xf>
    <xf numFmtId="0" fontId="50" fillId="0" borderId="0" xfId="0" applyFont="1"/>
    <xf numFmtId="0" fontId="48" fillId="0" borderId="0" xfId="0" applyFont="1"/>
    <xf numFmtId="0" fontId="48" fillId="0" borderId="0" xfId="0" applyFont="1" applyAlignment="1">
      <alignment horizontal="center" vertical="center"/>
    </xf>
    <xf numFmtId="0" fontId="48" fillId="0" borderId="0" xfId="0" applyFont="1" applyAlignment="1">
      <alignment horizontal="left"/>
    </xf>
    <xf numFmtId="0" fontId="48" fillId="0" borderId="0" xfId="0" applyFont="1" applyAlignment="1">
      <alignment horizontal="left" vertical="center"/>
    </xf>
    <xf numFmtId="0" fontId="33" fillId="0" borderId="0" xfId="0" applyFont="1" applyAlignment="1">
      <alignment horizontal="left" vertical="center" wrapText="1"/>
    </xf>
    <xf numFmtId="0" fontId="45" fillId="0" borderId="0" xfId="0" applyFont="1" applyAlignment="1">
      <alignment vertical="center"/>
    </xf>
    <xf numFmtId="0" fontId="36" fillId="0" borderId="1" xfId="0" applyFont="1" applyBorder="1" applyAlignment="1">
      <alignment horizontal="center" vertical="center"/>
    </xf>
    <xf numFmtId="0" fontId="13" fillId="2" borderId="0" xfId="15" applyFont="1" applyFill="1"/>
    <xf numFmtId="0" fontId="13" fillId="0" borderId="0" xfId="15" applyFont="1"/>
    <xf numFmtId="0" fontId="13" fillId="2" borderId="0" xfId="15" applyFont="1" applyFill="1" applyAlignment="1">
      <alignment vertical="top" wrapText="1"/>
    </xf>
    <xf numFmtId="0" fontId="12" fillId="2" borderId="3" xfId="15" applyFont="1" applyFill="1" applyBorder="1" applyAlignment="1">
      <alignment vertical="top" wrapText="1"/>
    </xf>
    <xf numFmtId="0" fontId="12" fillId="2" borderId="1" xfId="15" applyFont="1" applyFill="1" applyBorder="1" applyAlignment="1">
      <alignment horizontal="center" vertical="top" wrapText="1"/>
    </xf>
    <xf numFmtId="0" fontId="12" fillId="0" borderId="1" xfId="15" applyFont="1" applyBorder="1" applyAlignment="1">
      <alignment horizontal="center" vertical="top" wrapText="1"/>
    </xf>
    <xf numFmtId="0" fontId="12" fillId="2" borderId="4" xfId="15" applyFont="1" applyFill="1" applyBorder="1" applyAlignment="1">
      <alignment vertical="top" wrapText="1"/>
    </xf>
    <xf numFmtId="0" fontId="13" fillId="2" borderId="1" xfId="15" applyFont="1" applyFill="1" applyBorder="1" applyAlignment="1">
      <alignment horizontal="center" vertical="center" wrapText="1"/>
    </xf>
    <xf numFmtId="0" fontId="33" fillId="2" borderId="1" xfId="15" applyFont="1" applyFill="1" applyBorder="1" applyAlignment="1">
      <alignment horizontal="center" vertical="center" wrapText="1"/>
    </xf>
    <xf numFmtId="1" fontId="13" fillId="2" borderId="1" xfId="15" applyNumberFormat="1" applyFont="1" applyFill="1" applyBorder="1" applyAlignment="1">
      <alignment horizontal="center" vertical="center"/>
    </xf>
    <xf numFmtId="1" fontId="13" fillId="2" borderId="1" xfId="15" applyNumberFormat="1" applyFont="1" applyFill="1" applyBorder="1" applyAlignment="1">
      <alignment horizontal="center" vertical="center" wrapText="1"/>
    </xf>
    <xf numFmtId="0" fontId="13" fillId="2" borderId="1" xfId="24" applyFont="1" applyFill="1" applyBorder="1" applyAlignment="1">
      <alignment horizontal="center" vertical="center" wrapText="1"/>
    </xf>
    <xf numFmtId="0" fontId="33" fillId="2" borderId="1" xfId="15" applyFont="1" applyFill="1" applyBorder="1" applyAlignment="1">
      <alignment horizontal="center" vertical="center"/>
    </xf>
    <xf numFmtId="1" fontId="33" fillId="0" borderId="1" xfId="15" applyNumberFormat="1" applyFont="1" applyBorder="1" applyAlignment="1">
      <alignment horizontal="center" vertical="center"/>
    </xf>
    <xf numFmtId="0" fontId="13" fillId="2" borderId="0" xfId="24" applyFont="1" applyFill="1" applyAlignment="1">
      <alignment horizontal="center" vertical="center" wrapText="1"/>
    </xf>
    <xf numFmtId="0" fontId="13" fillId="2" borderId="0" xfId="15" applyFont="1" applyFill="1" applyAlignment="1">
      <alignment horizontal="left" vertical="top" wrapText="1"/>
    </xf>
    <xf numFmtId="0" fontId="12" fillId="0" borderId="0" xfId="15" applyFont="1" applyAlignment="1">
      <alignment vertical="top" wrapText="1"/>
    </xf>
    <xf numFmtId="49" fontId="12" fillId="2" borderId="1" xfId="15" applyNumberFormat="1" applyFont="1" applyFill="1" applyBorder="1" applyAlignment="1">
      <alignment horizontal="center" vertical="center" wrapText="1"/>
    </xf>
    <xf numFmtId="0" fontId="12" fillId="2" borderId="1" xfId="15" applyFont="1" applyFill="1" applyBorder="1" applyAlignment="1">
      <alignment vertical="center"/>
    </xf>
    <xf numFmtId="49" fontId="13" fillId="2" borderId="1" xfId="15" applyNumberFormat="1" applyFont="1" applyFill="1" applyBorder="1" applyAlignment="1">
      <alignment horizontal="center" vertical="center" wrapText="1"/>
    </xf>
    <xf numFmtId="0" fontId="33" fillId="0" borderId="1" xfId="0" applyFont="1" applyBorder="1" applyAlignment="1">
      <alignment vertical="center" wrapText="1"/>
    </xf>
    <xf numFmtId="0" fontId="17" fillId="0" borderId="0" xfId="15" applyFont="1" applyAlignment="1">
      <alignment horizontal="left"/>
    </xf>
    <xf numFmtId="0" fontId="12" fillId="0" borderId="0" xfId="15" applyFont="1"/>
    <xf numFmtId="0" fontId="41" fillId="0" borderId="0" xfId="15" applyFont="1"/>
    <xf numFmtId="0" fontId="8" fillId="2" borderId="6" xfId="15" applyFont="1" applyFill="1" applyBorder="1" applyAlignment="1">
      <alignment horizontal="center" vertical="top" wrapText="1"/>
    </xf>
    <xf numFmtId="0" fontId="8" fillId="2" borderId="13" xfId="15" applyFont="1" applyFill="1" applyBorder="1" applyAlignment="1">
      <alignment horizontal="center" vertical="top" wrapText="1"/>
    </xf>
    <xf numFmtId="0" fontId="24" fillId="0" borderId="0" xfId="0" applyFont="1" applyAlignment="1">
      <alignment horizontal="right" vertical="center"/>
    </xf>
    <xf numFmtId="0" fontId="8" fillId="0" borderId="0" xfId="0" applyFont="1" applyAlignment="1">
      <alignment horizontal="right" vertical="center"/>
    </xf>
    <xf numFmtId="0" fontId="24" fillId="0" borderId="0" xfId="15" applyFont="1" applyAlignment="1">
      <alignment horizontal="right"/>
    </xf>
    <xf numFmtId="0" fontId="25" fillId="2" borderId="2" xfId="0" applyFont="1" applyFill="1" applyBorder="1"/>
    <xf numFmtId="0" fontId="25" fillId="2" borderId="8" xfId="0" applyFont="1" applyFill="1" applyBorder="1"/>
    <xf numFmtId="0" fontId="25" fillId="2" borderId="7" xfId="0" applyFont="1" applyFill="1" applyBorder="1" applyAlignment="1">
      <alignment horizontal="right"/>
    </xf>
    <xf numFmtId="0" fontId="25" fillId="2" borderId="11" xfId="0" applyFont="1" applyFill="1" applyBorder="1"/>
    <xf numFmtId="0" fontId="25" fillId="2" borderId="0" xfId="0" applyFont="1" applyFill="1"/>
    <xf numFmtId="0" fontId="24" fillId="2" borderId="14" xfId="0" applyFont="1" applyFill="1" applyBorder="1" applyAlignment="1">
      <alignment horizontal="right"/>
    </xf>
    <xf numFmtId="0" fontId="31" fillId="0" borderId="0" xfId="0" applyFont="1"/>
    <xf numFmtId="0" fontId="34" fillId="0" borderId="0" xfId="0" applyFont="1"/>
    <xf numFmtId="0" fontId="52" fillId="9" borderId="1" xfId="0" applyFont="1" applyFill="1" applyBorder="1" applyAlignment="1">
      <alignment horizontal="center" vertical="top" wrapText="1"/>
    </xf>
    <xf numFmtId="0" fontId="52" fillId="0" borderId="3" xfId="0" applyFont="1" applyBorder="1" applyAlignment="1">
      <alignment horizontal="center" vertical="top"/>
    </xf>
    <xf numFmtId="0" fontId="34" fillId="0" borderId="1" xfId="14"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top" wrapText="1"/>
    </xf>
    <xf numFmtId="3" fontId="34" fillId="0" borderId="1" xfId="0" applyNumberFormat="1" applyFont="1" applyBorder="1" applyAlignment="1">
      <alignment horizontal="center" vertical="center" wrapText="1"/>
    </xf>
    <xf numFmtId="3" fontId="52" fillId="0" borderId="13" xfId="0" applyNumberFormat="1" applyFont="1" applyBorder="1" applyAlignment="1">
      <alignment horizontal="center" vertical="center" wrapText="1"/>
    </xf>
    <xf numFmtId="3" fontId="34" fillId="0" borderId="4" xfId="0" applyNumberFormat="1" applyFont="1" applyBorder="1" applyAlignment="1">
      <alignment horizontal="center" vertical="center" wrapText="1"/>
    </xf>
    <xf numFmtId="0" fontId="34" fillId="0" borderId="3" xfId="0" applyFont="1" applyBorder="1" applyAlignment="1">
      <alignment horizontal="left" vertical="top" wrapText="1"/>
    </xf>
    <xf numFmtId="0" fontId="34" fillId="2" borderId="1" xfId="14" applyFont="1" applyFill="1" applyBorder="1" applyAlignment="1">
      <alignment horizontal="center" vertical="center" wrapText="1"/>
    </xf>
    <xf numFmtId="0" fontId="34" fillId="2" borderId="1" xfId="0" applyFont="1" applyFill="1" applyBorder="1" applyAlignment="1">
      <alignment horizontal="center" vertical="center" wrapText="1"/>
    </xf>
    <xf numFmtId="3" fontId="52" fillId="2" borderId="13" xfId="0" applyNumberFormat="1" applyFont="1" applyFill="1" applyBorder="1" applyAlignment="1">
      <alignment horizontal="center" vertical="center" wrapText="1"/>
    </xf>
    <xf numFmtId="0" fontId="34" fillId="2" borderId="0" xfId="0" applyFont="1" applyFill="1" applyAlignment="1">
      <alignment horizontal="center" vertical="center"/>
    </xf>
    <xf numFmtId="0" fontId="34" fillId="2" borderId="1" xfId="0" applyFont="1" applyFill="1" applyBorder="1" applyAlignment="1">
      <alignment horizontal="left" vertical="top" wrapText="1"/>
    </xf>
    <xf numFmtId="49" fontId="52" fillId="2" borderId="13" xfId="0" applyNumberFormat="1" applyFont="1" applyFill="1" applyBorder="1" applyAlignment="1">
      <alignment horizontal="center" vertical="center" wrapText="1"/>
    </xf>
    <xf numFmtId="3" fontId="34" fillId="2" borderId="6" xfId="0" applyNumberFormat="1" applyFont="1" applyFill="1" applyBorder="1" applyAlignment="1">
      <alignment horizontal="center" vertical="center" wrapText="1"/>
    </xf>
    <xf numFmtId="0" fontId="34" fillId="0" borderId="13" xfId="14" applyFont="1" applyBorder="1" applyAlignment="1">
      <alignment horizontal="center" vertical="center" wrapText="1"/>
    </xf>
    <xf numFmtId="0" fontId="34" fillId="0" borderId="12" xfId="0" applyFont="1" applyBorder="1" applyAlignment="1">
      <alignment horizontal="center" vertical="center" wrapText="1"/>
    </xf>
    <xf numFmtId="3" fontId="52" fillId="0" borderId="1" xfId="0" applyNumberFormat="1" applyFont="1" applyBorder="1" applyAlignment="1">
      <alignment horizontal="center" vertical="center" wrapText="1"/>
    </xf>
    <xf numFmtId="0" fontId="34" fillId="0" borderId="13" xfId="0" applyFont="1" applyBorder="1" applyAlignment="1">
      <alignment horizontal="center" vertical="center" wrapText="1"/>
    </xf>
    <xf numFmtId="1" fontId="55" fillId="0" borderId="1" xfId="0" applyNumberFormat="1" applyFont="1" applyBorder="1" applyAlignment="1">
      <alignment horizontal="center" vertical="center"/>
    </xf>
    <xf numFmtId="1" fontId="34" fillId="0" borderId="1" xfId="0" applyNumberFormat="1" applyFont="1" applyBorder="1" applyAlignment="1">
      <alignment horizontal="center" vertical="center" wrapText="1"/>
    </xf>
    <xf numFmtId="0" fontId="34" fillId="2" borderId="13" xfId="14" applyFont="1" applyFill="1" applyBorder="1" applyAlignment="1">
      <alignment horizontal="center" vertical="center" wrapText="1"/>
    </xf>
    <xf numFmtId="0" fontId="34" fillId="2" borderId="7" xfId="0" applyFont="1" applyFill="1" applyBorder="1" applyAlignment="1">
      <alignment horizontal="center" vertical="center" wrapText="1"/>
    </xf>
    <xf numFmtId="3" fontId="52" fillId="2" borderId="1" xfId="0" applyNumberFormat="1" applyFont="1" applyFill="1" applyBorder="1" applyAlignment="1">
      <alignment horizontal="center" vertical="center" wrapText="1"/>
    </xf>
    <xf numFmtId="3" fontId="34" fillId="2" borderId="1" xfId="0" applyNumberFormat="1" applyFont="1" applyFill="1" applyBorder="1" applyAlignment="1">
      <alignment horizontal="center" vertical="center" wrapText="1"/>
    </xf>
    <xf numFmtId="0" fontId="34" fillId="2" borderId="4" xfId="0" applyFont="1" applyFill="1" applyBorder="1" applyAlignment="1">
      <alignment horizontal="left" vertical="top" wrapText="1"/>
    </xf>
    <xf numFmtId="3" fontId="55" fillId="2" borderId="13" xfId="0" applyNumberFormat="1" applyFont="1" applyFill="1" applyBorder="1" applyAlignment="1">
      <alignment horizontal="center" vertical="center"/>
    </xf>
    <xf numFmtId="49" fontId="52" fillId="2" borderId="0" xfId="0" applyNumberFormat="1" applyFont="1" applyFill="1" applyAlignment="1">
      <alignment horizontal="center" vertical="center" wrapText="1"/>
    </xf>
    <xf numFmtId="3" fontId="34" fillId="2" borderId="3" xfId="0" applyNumberFormat="1" applyFont="1" applyFill="1" applyBorder="1" applyAlignment="1">
      <alignment horizontal="center" vertical="center" wrapText="1"/>
    </xf>
    <xf numFmtId="3" fontId="52" fillId="2" borderId="7" xfId="0" applyNumberFormat="1" applyFont="1" applyFill="1" applyBorder="1" applyAlignment="1">
      <alignment horizontal="center" vertical="center" wrapText="1"/>
    </xf>
    <xf numFmtId="0" fontId="31" fillId="2" borderId="1" xfId="0" applyFont="1" applyFill="1" applyBorder="1" applyAlignment="1">
      <alignment vertical="top" wrapText="1"/>
    </xf>
    <xf numFmtId="0" fontId="34" fillId="2" borderId="7" xfId="14" applyFont="1" applyFill="1" applyBorder="1" applyAlignment="1">
      <alignment horizontal="center" vertical="center" wrapText="1"/>
    </xf>
    <xf numFmtId="0" fontId="34" fillId="2" borderId="4" xfId="0" applyFont="1" applyFill="1" applyBorder="1" applyAlignment="1">
      <alignment horizontal="center" vertical="center" wrapText="1"/>
    </xf>
    <xf numFmtId="3" fontId="52" fillId="2" borderId="0" xfId="0" applyNumberFormat="1" applyFont="1" applyFill="1" applyAlignment="1">
      <alignment horizontal="center" vertical="center" wrapText="1"/>
    </xf>
    <xf numFmtId="3" fontId="34" fillId="2" borderId="4" xfId="0" applyNumberFormat="1" applyFont="1" applyFill="1" applyBorder="1" applyAlignment="1">
      <alignment horizontal="center" vertical="center" wrapText="1"/>
    </xf>
    <xf numFmtId="0" fontId="34" fillId="2" borderId="3" xfId="0" applyFont="1" applyFill="1" applyBorder="1" applyAlignment="1">
      <alignment horizontal="left" vertical="top" wrapText="1"/>
    </xf>
    <xf numFmtId="49" fontId="34" fillId="2" borderId="4" xfId="0" applyNumberFormat="1" applyFont="1" applyFill="1" applyBorder="1" applyAlignment="1">
      <alignment horizontal="center" vertical="center" wrapText="1"/>
    </xf>
    <xf numFmtId="0" fontId="34" fillId="9" borderId="0" xfId="0" applyFont="1" applyFill="1" applyAlignment="1">
      <alignment vertical="top" wrapText="1"/>
    </xf>
    <xf numFmtId="0" fontId="34" fillId="9" borderId="0" xfId="14" applyFont="1" applyFill="1" applyAlignment="1">
      <alignment horizontal="center" vertical="center" wrapText="1"/>
    </xf>
    <xf numFmtId="0" fontId="34" fillId="9" borderId="0" xfId="0" applyFont="1" applyFill="1" applyAlignment="1">
      <alignment horizontal="left" vertical="top" wrapText="1"/>
    </xf>
    <xf numFmtId="0" fontId="34" fillId="9" borderId="0" xfId="0" applyFont="1" applyFill="1" applyAlignment="1">
      <alignment horizontal="center" vertical="center" wrapText="1"/>
    </xf>
    <xf numFmtId="168" fontId="34" fillId="9" borderId="0" xfId="4" applyNumberFormat="1" applyFont="1" applyFill="1" applyAlignment="1" applyProtection="1">
      <alignment vertical="center" wrapText="1"/>
      <protection locked="0"/>
    </xf>
    <xf numFmtId="165" fontId="34" fillId="9" borderId="0" xfId="0" applyNumberFormat="1" applyFont="1" applyFill="1" applyAlignment="1">
      <alignment vertical="center" wrapText="1"/>
    </xf>
    <xf numFmtId="0" fontId="34" fillId="0" borderId="4" xfId="0" applyFont="1" applyBorder="1"/>
    <xf numFmtId="0" fontId="52" fillId="9" borderId="1" xfId="0" applyFont="1" applyFill="1" applyBorder="1" applyAlignment="1">
      <alignment vertical="top" wrapText="1"/>
    </xf>
    <xf numFmtId="49" fontId="55" fillId="0" borderId="1" xfId="0" applyNumberFormat="1" applyFont="1" applyBorder="1" applyAlignment="1">
      <alignment horizontal="center"/>
    </xf>
    <xf numFmtId="0" fontId="55" fillId="0" borderId="0" xfId="0" applyFont="1"/>
    <xf numFmtId="49" fontId="31" fillId="0" borderId="1" xfId="0" applyNumberFormat="1" applyFont="1" applyBorder="1" applyAlignment="1">
      <alignment horizontal="center"/>
    </xf>
    <xf numFmtId="0" fontId="57" fillId="0" borderId="0" xfId="0" applyFont="1" applyAlignment="1">
      <alignment horizontal="left"/>
    </xf>
    <xf numFmtId="0" fontId="52" fillId="0" borderId="0" xfId="0" applyFont="1"/>
    <xf numFmtId="0" fontId="52" fillId="0" borderId="0" xfId="13" applyFont="1" applyAlignment="1">
      <alignment horizontal="left"/>
    </xf>
    <xf numFmtId="0" fontId="52" fillId="0" borderId="9" xfId="13" applyFont="1" applyBorder="1" applyAlignment="1">
      <alignment horizontal="center"/>
    </xf>
    <xf numFmtId="0" fontId="52" fillId="0" borderId="0" xfId="13" applyFont="1" applyAlignment="1">
      <alignment horizontal="left" indent="7"/>
    </xf>
    <xf numFmtId="0" fontId="52" fillId="0" borderId="0" xfId="0" applyFont="1" applyAlignment="1">
      <alignment horizontal="left"/>
    </xf>
    <xf numFmtId="0" fontId="25" fillId="0" borderId="2" xfId="0" applyFont="1" applyBorder="1"/>
    <xf numFmtId="0" fontId="25" fillId="0" borderId="8" xfId="0" applyFont="1" applyBorder="1"/>
    <xf numFmtId="0" fontId="25" fillId="0" borderId="7" xfId="0" applyFont="1" applyBorder="1" applyAlignment="1">
      <alignment horizontal="right"/>
    </xf>
    <xf numFmtId="0" fontId="25" fillId="0" borderId="5" xfId="0" applyFont="1" applyBorder="1"/>
    <xf numFmtId="0" fontId="25" fillId="0" borderId="9" xfId="0" applyFont="1" applyBorder="1"/>
    <xf numFmtId="49" fontId="61" fillId="2" borderId="1" xfId="0" applyNumberFormat="1" applyFont="1" applyFill="1" applyBorder="1" applyAlignment="1">
      <alignment horizontal="center" vertical="center" wrapText="1"/>
    </xf>
    <xf numFmtId="0" fontId="61" fillId="2" borderId="0" xfId="0" applyFont="1" applyFill="1"/>
    <xf numFmtId="0" fontId="61" fillId="0" borderId="0" xfId="0" applyFont="1"/>
    <xf numFmtId="0" fontId="58" fillId="9" borderId="3" xfId="0" applyFont="1" applyFill="1" applyBorder="1" applyAlignment="1">
      <alignment vertical="top" wrapText="1"/>
    </xf>
    <xf numFmtId="0" fontId="58" fillId="9" borderId="4" xfId="0" applyFont="1" applyFill="1" applyBorder="1" applyAlignment="1">
      <alignment vertical="top" wrapText="1"/>
    </xf>
    <xf numFmtId="0" fontId="58" fillId="0" borderId="1" xfId="0" applyFont="1" applyBorder="1" applyAlignment="1">
      <alignment horizontal="center" vertical="top" wrapText="1"/>
    </xf>
    <xf numFmtId="0" fontId="58" fillId="0" borderId="1" xfId="0" applyFont="1" applyBorder="1" applyAlignment="1">
      <alignment horizontal="center"/>
    </xf>
    <xf numFmtId="0" fontId="58" fillId="9" borderId="1" xfId="0" applyFont="1" applyFill="1" applyBorder="1" applyAlignment="1">
      <alignment horizontal="center" vertical="top" wrapText="1"/>
    </xf>
    <xf numFmtId="9" fontId="61" fillId="0" borderId="1" xfId="1" applyFont="1" applyBorder="1" applyAlignment="1">
      <alignment vertical="center" wrapText="1"/>
    </xf>
    <xf numFmtId="0" fontId="61" fillId="9" borderId="1" xfId="0" applyFont="1" applyFill="1" applyBorder="1" applyAlignment="1">
      <alignment horizontal="center" vertical="center" wrapText="1"/>
    </xf>
    <xf numFmtId="0" fontId="61" fillId="2" borderId="1" xfId="0" applyFont="1" applyFill="1" applyBorder="1" applyAlignment="1">
      <alignment horizontal="center" vertical="center"/>
    </xf>
    <xf numFmtId="1" fontId="61" fillId="2" borderId="1" xfId="0" applyNumberFormat="1" applyFont="1" applyFill="1" applyBorder="1" applyAlignment="1">
      <alignment horizontal="center" vertical="center"/>
    </xf>
    <xf numFmtId="49" fontId="61" fillId="2" borderId="2" xfId="1" applyNumberFormat="1" applyFont="1" applyFill="1" applyBorder="1" applyAlignment="1">
      <alignment horizontal="center" vertical="center" wrapText="1"/>
    </xf>
    <xf numFmtId="9" fontId="61" fillId="2" borderId="3" xfId="1" applyFont="1" applyFill="1" applyBorder="1" applyAlignment="1">
      <alignment horizontal="left" vertical="top" wrapText="1"/>
    </xf>
    <xf numFmtId="1" fontId="61" fillId="2" borderId="1" xfId="0" applyNumberFormat="1" applyFont="1" applyFill="1" applyBorder="1" applyAlignment="1">
      <alignment horizontal="center" vertical="center" wrapText="1"/>
    </xf>
    <xf numFmtId="0" fontId="58" fillId="9" borderId="15" xfId="0" applyFont="1" applyFill="1" applyBorder="1" applyAlignment="1">
      <alignment horizontal="left" vertical="center" textRotation="90" wrapText="1"/>
    </xf>
    <xf numFmtId="0" fontId="61" fillId="9" borderId="1" xfId="12" applyFont="1" applyFill="1" applyBorder="1" applyAlignment="1">
      <alignment horizontal="center" vertical="center" wrapText="1"/>
    </xf>
    <xf numFmtId="9" fontId="61" fillId="2" borderId="1" xfId="1" applyFont="1" applyFill="1" applyBorder="1" applyAlignment="1">
      <alignment horizontal="left" vertical="top" wrapText="1"/>
    </xf>
    <xf numFmtId="49" fontId="61" fillId="9" borderId="1" xfId="0" applyNumberFormat="1" applyFont="1" applyFill="1" applyBorder="1" applyAlignment="1">
      <alignment horizontal="center" vertical="center" wrapText="1"/>
    </xf>
    <xf numFmtId="9" fontId="61" fillId="9" borderId="3" xfId="1" applyFont="1" applyFill="1" applyBorder="1" applyAlignment="1">
      <alignment horizontal="left" vertical="top" wrapText="1"/>
    </xf>
    <xf numFmtId="0" fontId="61" fillId="2" borderId="1" xfId="0" applyFont="1" applyFill="1" applyBorder="1" applyAlignment="1">
      <alignment horizontal="center" vertical="center" wrapText="1"/>
    </xf>
    <xf numFmtId="0" fontId="63" fillId="2" borderId="0" xfId="0" applyFont="1" applyFill="1" applyAlignment="1">
      <alignment horizontal="center" vertical="center"/>
    </xf>
    <xf numFmtId="165" fontId="61" fillId="2" borderId="1" xfId="0" applyNumberFormat="1" applyFont="1" applyFill="1" applyBorder="1" applyAlignment="1">
      <alignment horizontal="center" vertical="center" wrapText="1"/>
    </xf>
    <xf numFmtId="49" fontId="61" fillId="2" borderId="1" xfId="0" applyNumberFormat="1" applyFont="1" applyFill="1" applyBorder="1" applyAlignment="1">
      <alignment horizontal="center" vertical="center"/>
    </xf>
    <xf numFmtId="9" fontId="64" fillId="0" borderId="1" xfId="1" applyFont="1" applyBorder="1" applyAlignment="1">
      <alignment horizontal="left" vertical="top" wrapText="1"/>
    </xf>
    <xf numFmtId="49" fontId="61" fillId="2" borderId="1" xfId="33" applyNumberFormat="1" applyFont="1" applyFill="1" applyBorder="1" applyAlignment="1">
      <alignment horizontal="center" vertical="center"/>
    </xf>
    <xf numFmtId="0" fontId="61" fillId="9" borderId="0" xfId="0" applyFont="1" applyFill="1" applyAlignment="1">
      <alignment vertical="top" wrapText="1"/>
    </xf>
    <xf numFmtId="0" fontId="61" fillId="9" borderId="0" xfId="12" applyFont="1" applyFill="1" applyAlignment="1">
      <alignment horizontal="center" vertical="center" wrapText="1"/>
    </xf>
    <xf numFmtId="0" fontId="61" fillId="9" borderId="0" xfId="0" applyFont="1" applyFill="1" applyAlignment="1">
      <alignment horizontal="left" vertical="top" wrapText="1"/>
    </xf>
    <xf numFmtId="0" fontId="58" fillId="2" borderId="1" xfId="0" applyFont="1" applyFill="1" applyBorder="1" applyAlignment="1">
      <alignment horizontal="center" vertical="top" wrapText="1"/>
    </xf>
    <xf numFmtId="49" fontId="58" fillId="2" borderId="1" xfId="0" applyNumberFormat="1" applyFont="1" applyFill="1" applyBorder="1" applyAlignment="1">
      <alignment horizontal="center" vertical="top" wrapText="1"/>
    </xf>
    <xf numFmtId="165" fontId="59" fillId="2" borderId="1" xfId="0" applyNumberFormat="1" applyFont="1" applyFill="1" applyBorder="1" applyAlignment="1">
      <alignment horizontal="center" vertical="center"/>
    </xf>
    <xf numFmtId="49" fontId="59" fillId="2" borderId="1" xfId="0" applyNumberFormat="1" applyFont="1" applyFill="1" applyBorder="1" applyAlignment="1">
      <alignment horizontal="center" vertical="center" wrapText="1"/>
    </xf>
    <xf numFmtId="165" fontId="59" fillId="2" borderId="1" xfId="0" applyNumberFormat="1" applyFont="1" applyFill="1" applyBorder="1" applyAlignment="1">
      <alignment horizontal="center" vertical="center" wrapText="1"/>
    </xf>
    <xf numFmtId="0" fontId="59" fillId="2" borderId="1" xfId="0" applyFont="1" applyFill="1" applyBorder="1" applyAlignment="1">
      <alignment vertical="center" wrapText="1"/>
    </xf>
    <xf numFmtId="165" fontId="60" fillId="2" borderId="1" xfId="0" applyNumberFormat="1" applyFont="1" applyFill="1" applyBorder="1" applyAlignment="1">
      <alignment horizontal="center" vertical="center" wrapText="1"/>
    </xf>
    <xf numFmtId="165" fontId="60" fillId="2" borderId="6" xfId="0" applyNumberFormat="1" applyFont="1" applyFill="1" applyBorder="1" applyAlignment="1">
      <alignment horizontal="center" vertical="center" wrapText="1"/>
    </xf>
    <xf numFmtId="0" fontId="60" fillId="2" borderId="1" xfId="0" applyFont="1" applyFill="1" applyBorder="1" applyAlignment="1">
      <alignment vertical="center" wrapText="1"/>
    </xf>
    <xf numFmtId="165" fontId="60" fillId="2" borderId="1" xfId="0" applyNumberFormat="1" applyFont="1" applyFill="1" applyBorder="1" applyAlignment="1">
      <alignment horizontal="center" vertical="center"/>
    </xf>
    <xf numFmtId="165" fontId="60" fillId="2" borderId="6" xfId="0" applyNumberFormat="1" applyFont="1" applyFill="1" applyBorder="1" applyAlignment="1">
      <alignment horizontal="center"/>
    </xf>
    <xf numFmtId="165" fontId="60" fillId="2" borderId="1" xfId="0" applyNumberFormat="1" applyFont="1" applyFill="1" applyBorder="1" applyAlignment="1">
      <alignment horizontal="center"/>
    </xf>
    <xf numFmtId="165" fontId="59" fillId="2" borderId="6" xfId="0" applyNumberFormat="1" applyFont="1" applyFill="1" applyBorder="1" applyAlignment="1">
      <alignment horizontal="center"/>
    </xf>
    <xf numFmtId="165" fontId="59" fillId="2" borderId="1" xfId="0" applyNumberFormat="1" applyFont="1" applyFill="1" applyBorder="1" applyAlignment="1">
      <alignment horizontal="center"/>
    </xf>
    <xf numFmtId="49" fontId="65" fillId="2" borderId="1" xfId="0" applyNumberFormat="1" applyFont="1" applyFill="1" applyBorder="1" applyAlignment="1">
      <alignment horizontal="center" vertical="center"/>
    </xf>
    <xf numFmtId="165" fontId="59" fillId="2" borderId="6" xfId="0" applyNumberFormat="1" applyFont="1" applyFill="1" applyBorder="1" applyAlignment="1">
      <alignment horizontal="center" vertical="center"/>
    </xf>
    <xf numFmtId="165" fontId="60" fillId="2" borderId="6" xfId="0" applyNumberFormat="1" applyFont="1" applyFill="1" applyBorder="1" applyAlignment="1">
      <alignment horizontal="center" vertical="center"/>
    </xf>
    <xf numFmtId="0" fontId="66" fillId="0" borderId="0" xfId="0" applyFont="1" applyAlignment="1">
      <alignment horizontal="left"/>
    </xf>
    <xf numFmtId="0" fontId="58" fillId="0" borderId="0" xfId="0" applyFont="1"/>
    <xf numFmtId="0" fontId="58" fillId="0" borderId="0" xfId="11" applyFont="1" applyAlignment="1">
      <alignment horizontal="left"/>
    </xf>
    <xf numFmtId="0" fontId="58" fillId="0" borderId="9" xfId="11" applyFont="1" applyBorder="1" applyAlignment="1">
      <alignment horizontal="center"/>
    </xf>
    <xf numFmtId="0" fontId="58" fillId="0" borderId="0" xfId="11" applyFont="1" applyAlignment="1">
      <alignment horizontal="left" indent="7"/>
    </xf>
    <xf numFmtId="0" fontId="58" fillId="0" borderId="0" xfId="0" applyFont="1" applyAlignment="1">
      <alignment horizontal="left"/>
    </xf>
    <xf numFmtId="0" fontId="58" fillId="9" borderId="6" xfId="0" applyFont="1" applyFill="1" applyBorder="1" applyAlignment="1">
      <alignment horizontal="center" vertical="top" wrapText="1"/>
    </xf>
    <xf numFmtId="0" fontId="58" fillId="9" borderId="13" xfId="0" applyFont="1" applyFill="1" applyBorder="1" applyAlignment="1">
      <alignment horizontal="center" vertical="top" wrapText="1"/>
    </xf>
    <xf numFmtId="0" fontId="24" fillId="0" borderId="12" xfId="0" applyFont="1" applyBorder="1" applyAlignment="1">
      <alignment horizontal="right"/>
    </xf>
    <xf numFmtId="0" fontId="64" fillId="0" borderId="2" xfId="0" applyFont="1" applyBorder="1"/>
    <xf numFmtId="0" fontId="64" fillId="0" borderId="8" xfId="0" applyFont="1" applyBorder="1"/>
    <xf numFmtId="0" fontId="64" fillId="0" borderId="7" xfId="0" applyFont="1" applyBorder="1" applyAlignment="1">
      <alignment horizontal="right"/>
    </xf>
    <xf numFmtId="0" fontId="64" fillId="0" borderId="0" xfId="0" applyFont="1"/>
    <xf numFmtId="0" fontId="64" fillId="0" borderId="5" xfId="0" applyFont="1" applyBorder="1"/>
    <xf numFmtId="0" fontId="64" fillId="0" borderId="9" xfId="0" applyFont="1" applyBorder="1"/>
    <xf numFmtId="0" fontId="62" fillId="0" borderId="12" xfId="0" applyFont="1" applyBorder="1" applyAlignment="1">
      <alignment horizontal="right"/>
    </xf>
    <xf numFmtId="0" fontId="64" fillId="2" borderId="0" xfId="0" applyFont="1" applyFill="1"/>
    <xf numFmtId="0" fontId="58" fillId="2" borderId="3" xfId="0" applyFont="1" applyFill="1" applyBorder="1" applyAlignment="1">
      <alignment vertical="top" wrapText="1"/>
    </xf>
    <xf numFmtId="0" fontId="58" fillId="2" borderId="4" xfId="0" applyFont="1" applyFill="1" applyBorder="1" applyAlignment="1">
      <alignment vertical="top" wrapText="1"/>
    </xf>
    <xf numFmtId="0" fontId="58" fillId="2" borderId="1" xfId="0" applyFont="1" applyFill="1" applyBorder="1" applyAlignment="1">
      <alignment horizontal="center"/>
    </xf>
    <xf numFmtId="0" fontId="64" fillId="2" borderId="1" xfId="0" applyFont="1" applyFill="1" applyBorder="1" applyAlignment="1">
      <alignment horizontal="center" vertical="center"/>
    </xf>
    <xf numFmtId="1" fontId="64" fillId="2" borderId="2" xfId="1" applyNumberFormat="1" applyFont="1" applyFill="1" applyBorder="1" applyAlignment="1">
      <alignment horizontal="center" vertical="center" wrapText="1"/>
    </xf>
    <xf numFmtId="49" fontId="61" fillId="2" borderId="3" xfId="1" applyNumberFormat="1" applyFont="1" applyFill="1" applyBorder="1" applyAlignment="1">
      <alignment horizontal="left" vertical="top" wrapText="1"/>
    </xf>
    <xf numFmtId="1" fontId="61" fillId="9" borderId="2" xfId="1" applyNumberFormat="1" applyFont="1" applyFill="1" applyBorder="1" applyAlignment="1">
      <alignment horizontal="center" vertical="center" wrapText="1"/>
    </xf>
    <xf numFmtId="1" fontId="61" fillId="9" borderId="1" xfId="0" applyNumberFormat="1" applyFont="1" applyFill="1" applyBorder="1" applyAlignment="1">
      <alignment horizontal="center" vertical="center" wrapText="1"/>
    </xf>
    <xf numFmtId="49" fontId="61" fillId="2" borderId="1" xfId="1" applyNumberFormat="1" applyFont="1" applyFill="1" applyBorder="1" applyAlignment="1">
      <alignment horizontal="left" vertical="top" wrapText="1"/>
    </xf>
    <xf numFmtId="1" fontId="64" fillId="2" borderId="1" xfId="0" applyNumberFormat="1" applyFont="1" applyFill="1" applyBorder="1" applyAlignment="1">
      <alignment horizontal="center" vertical="center" wrapText="1"/>
    </xf>
    <xf numFmtId="49" fontId="61" fillId="2" borderId="1" xfId="1" applyNumberFormat="1" applyFont="1" applyFill="1" applyBorder="1" applyAlignment="1">
      <alignment vertical="top" wrapText="1"/>
    </xf>
    <xf numFmtId="0" fontId="61" fillId="0" borderId="1" xfId="0" applyFont="1" applyBorder="1" applyAlignment="1">
      <alignment horizontal="center" vertical="center" wrapText="1"/>
    </xf>
    <xf numFmtId="0" fontId="61" fillId="9" borderId="1" xfId="14" applyFont="1" applyFill="1" applyBorder="1" applyAlignment="1">
      <alignment horizontal="center" vertical="center" wrapText="1"/>
    </xf>
    <xf numFmtId="1" fontId="64" fillId="2" borderId="1" xfId="0" applyNumberFormat="1" applyFont="1" applyFill="1" applyBorder="1" applyAlignment="1">
      <alignment horizontal="center" vertical="center"/>
    </xf>
    <xf numFmtId="2" fontId="61" fillId="0" borderId="1" xfId="0" applyNumberFormat="1" applyFont="1" applyBorder="1" applyAlignment="1">
      <alignment horizontal="center" vertical="center"/>
    </xf>
    <xf numFmtId="2" fontId="61" fillId="0" borderId="1" xfId="0" applyNumberFormat="1" applyFont="1" applyBorder="1" applyAlignment="1">
      <alignment horizontal="center" vertical="center" wrapText="1"/>
    </xf>
    <xf numFmtId="0" fontId="61" fillId="2" borderId="1" xfId="14" applyFont="1" applyFill="1" applyBorder="1" applyAlignment="1">
      <alignment horizontal="center" vertical="center" wrapText="1"/>
    </xf>
    <xf numFmtId="0" fontId="61" fillId="2" borderId="1" xfId="4" applyFont="1" applyFill="1" applyBorder="1" applyAlignment="1" applyProtection="1">
      <alignment horizontal="center" vertical="center" wrapText="1"/>
      <protection locked="0"/>
    </xf>
    <xf numFmtId="1" fontId="67" fillId="2" borderId="1" xfId="0" applyNumberFormat="1" applyFont="1" applyFill="1" applyBorder="1" applyAlignment="1">
      <alignment horizontal="center" vertical="center" wrapText="1"/>
    </xf>
    <xf numFmtId="1" fontId="64" fillId="2" borderId="1" xfId="33" applyNumberFormat="1" applyFont="1" applyFill="1" applyBorder="1" applyAlignment="1">
      <alignment horizontal="center" vertical="center"/>
    </xf>
    <xf numFmtId="1" fontId="64" fillId="2" borderId="1" xfId="1" applyNumberFormat="1" applyFont="1" applyFill="1" applyBorder="1" applyAlignment="1">
      <alignment horizontal="center" vertical="center" wrapText="1"/>
    </xf>
    <xf numFmtId="0" fontId="61" fillId="9" borderId="0" xfId="14" applyFont="1" applyFill="1" applyAlignment="1">
      <alignment horizontal="center" vertical="center" wrapText="1"/>
    </xf>
    <xf numFmtId="0" fontId="58" fillId="0" borderId="0" xfId="0" applyFont="1" applyAlignment="1">
      <alignment vertical="top" wrapText="1"/>
    </xf>
    <xf numFmtId="165" fontId="59" fillId="2" borderId="1" xfId="9" applyNumberFormat="1" applyFont="1" applyFill="1" applyBorder="1" applyAlignment="1">
      <alignment horizontal="center" vertical="center" wrapText="1"/>
    </xf>
    <xf numFmtId="0" fontId="58" fillId="0" borderId="0" xfId="13" applyFont="1" applyAlignment="1">
      <alignment horizontal="left"/>
    </xf>
    <xf numFmtId="0" fontId="58" fillId="0" borderId="9" xfId="13" applyFont="1" applyBorder="1" applyAlignment="1">
      <alignment horizontal="center"/>
    </xf>
    <xf numFmtId="0" fontId="58" fillId="0" borderId="0" xfId="13" applyFont="1" applyAlignment="1">
      <alignment horizontal="left" indent="7"/>
    </xf>
    <xf numFmtId="0" fontId="61" fillId="2" borderId="13" xfId="0" applyFont="1" applyFill="1" applyBorder="1" applyAlignment="1">
      <alignment vertical="top" wrapText="1"/>
    </xf>
    <xf numFmtId="0" fontId="58" fillId="9" borderId="4" xfId="0" applyFont="1" applyFill="1" applyBorder="1" applyAlignment="1">
      <alignment horizontal="center" vertical="center" textRotation="90" wrapText="1"/>
    </xf>
    <xf numFmtId="0" fontId="34" fillId="0" borderId="1" xfId="14" applyFont="1" applyBorder="1" applyAlignment="1">
      <alignment horizontal="center" vertical="top" wrapText="1"/>
    </xf>
    <xf numFmtId="0" fontId="34" fillId="0" borderId="1" xfId="0" applyFont="1" applyBorder="1" applyAlignment="1">
      <alignment horizontal="center" vertical="top" wrapText="1"/>
    </xf>
    <xf numFmtId="0" fontId="55" fillId="0" borderId="13" xfId="0" applyFont="1" applyBorder="1" applyAlignment="1">
      <alignment horizontal="center" vertical="top"/>
    </xf>
    <xf numFmtId="49" fontId="34" fillId="0" borderId="1" xfId="0" applyNumberFormat="1" applyFont="1" applyBorder="1" applyAlignment="1">
      <alignment horizontal="center" vertical="top" wrapText="1"/>
    </xf>
    <xf numFmtId="0" fontId="55" fillId="0" borderId="1" xfId="0" applyFont="1" applyBorder="1" applyAlignment="1">
      <alignment horizontal="center" vertical="top"/>
    </xf>
    <xf numFmtId="3" fontId="34" fillId="0" borderId="1" xfId="0" applyNumberFormat="1" applyFont="1" applyBorder="1" applyAlignment="1">
      <alignment horizontal="center" vertical="top" wrapText="1"/>
    </xf>
    <xf numFmtId="0" fontId="61" fillId="9" borderId="0" xfId="0" applyFont="1" applyFill="1"/>
    <xf numFmtId="0" fontId="58" fillId="0" borderId="1" xfId="0" applyFont="1" applyBorder="1" applyAlignment="1">
      <alignment horizontal="center" vertical="top"/>
    </xf>
    <xf numFmtId="165" fontId="61" fillId="2" borderId="1" xfId="4" applyNumberFormat="1" applyFont="1" applyFill="1" applyBorder="1" applyAlignment="1" applyProtection="1">
      <alignment horizontal="center" vertical="center" wrapText="1"/>
      <protection locked="0"/>
    </xf>
    <xf numFmtId="0" fontId="61" fillId="2" borderId="13" xfId="14" applyFont="1" applyFill="1" applyBorder="1" applyAlignment="1">
      <alignment horizontal="center" vertical="center" wrapText="1"/>
    </xf>
    <xf numFmtId="49" fontId="61" fillId="2" borderId="10" xfId="0" applyNumberFormat="1" applyFont="1" applyFill="1" applyBorder="1" applyAlignment="1">
      <alignment vertical="center" wrapText="1"/>
    </xf>
    <xf numFmtId="0" fontId="61" fillId="2" borderId="10" xfId="0" applyFont="1" applyFill="1" applyBorder="1" applyAlignment="1">
      <alignment horizontal="center" vertical="center" wrapText="1"/>
    </xf>
    <xf numFmtId="0" fontId="58" fillId="0" borderId="1" xfId="0" applyFont="1" applyBorder="1" applyAlignment="1">
      <alignment horizontal="center" vertical="center" textRotation="90" wrapText="1"/>
    </xf>
    <xf numFmtId="0" fontId="61" fillId="2" borderId="10" xfId="0" applyFont="1" applyFill="1" applyBorder="1" applyAlignment="1">
      <alignment vertical="center" wrapText="1"/>
    </xf>
    <xf numFmtId="0" fontId="61" fillId="9" borderId="0" xfId="0" applyFont="1" applyFill="1" applyAlignment="1">
      <alignment horizontal="center" vertical="center" wrapText="1"/>
    </xf>
    <xf numFmtId="168" fontId="61" fillId="9" borderId="0" xfId="4" applyNumberFormat="1" applyFont="1" applyFill="1" applyAlignment="1" applyProtection="1">
      <alignment vertical="center" wrapText="1"/>
      <protection locked="0"/>
    </xf>
    <xf numFmtId="165" fontId="61" fillId="9" borderId="0" xfId="0" applyNumberFormat="1" applyFont="1" applyFill="1" applyAlignment="1">
      <alignment vertical="center" wrapText="1"/>
    </xf>
    <xf numFmtId="0" fontId="58" fillId="9" borderId="1" xfId="0" applyFont="1" applyFill="1" applyBorder="1" applyAlignment="1">
      <alignment horizontal="center" vertical="center" wrapText="1"/>
    </xf>
    <xf numFmtId="0" fontId="58" fillId="2" borderId="11" xfId="0" applyFont="1" applyFill="1" applyBorder="1" applyAlignment="1">
      <alignment wrapText="1"/>
    </xf>
    <xf numFmtId="0" fontId="58" fillId="2" borderId="0" xfId="0" applyFont="1" applyFill="1" applyAlignment="1">
      <alignment wrapText="1"/>
    </xf>
    <xf numFmtId="165" fontId="58" fillId="2" borderId="1" xfId="0" applyNumberFormat="1" applyFont="1" applyFill="1" applyBorder="1" applyAlignment="1">
      <alignment horizontal="center" wrapText="1"/>
    </xf>
    <xf numFmtId="165" fontId="58" fillId="2" borderId="13" xfId="0" applyNumberFormat="1" applyFont="1" applyFill="1" applyBorder="1" applyAlignment="1">
      <alignment horizontal="center" wrapText="1"/>
    </xf>
    <xf numFmtId="165" fontId="60" fillId="2" borderId="13" xfId="0" applyNumberFormat="1" applyFont="1" applyFill="1" applyBorder="1" applyAlignment="1">
      <alignment horizontal="center" vertical="center" wrapText="1"/>
    </xf>
    <xf numFmtId="49" fontId="59" fillId="2" borderId="6" xfId="0" applyNumberFormat="1" applyFont="1" applyFill="1" applyBorder="1" applyAlignment="1">
      <alignment horizontal="center" vertical="center" wrapText="1"/>
    </xf>
    <xf numFmtId="49" fontId="59" fillId="2" borderId="13" xfId="0" applyNumberFormat="1" applyFont="1" applyFill="1" applyBorder="1" applyAlignment="1">
      <alignment horizontal="center" vertical="center" wrapText="1"/>
    </xf>
    <xf numFmtId="49" fontId="60" fillId="2" borderId="6" xfId="0" applyNumberFormat="1" applyFont="1" applyFill="1" applyBorder="1" applyAlignment="1">
      <alignment horizontal="center" vertical="center" wrapText="1"/>
    </xf>
    <xf numFmtId="49" fontId="60" fillId="2" borderId="13" xfId="0" applyNumberFormat="1" applyFont="1" applyFill="1" applyBorder="1" applyAlignment="1">
      <alignment horizontal="center" vertical="center" wrapText="1"/>
    </xf>
    <xf numFmtId="165" fontId="58" fillId="2" borderId="1" xfId="0" applyNumberFormat="1" applyFont="1" applyFill="1" applyBorder="1" applyAlignment="1">
      <alignment horizontal="center" vertical="center" wrapText="1"/>
    </xf>
    <xf numFmtId="165" fontId="58" fillId="2" borderId="13" xfId="0" applyNumberFormat="1" applyFont="1" applyFill="1" applyBorder="1" applyAlignment="1">
      <alignment horizontal="center" vertical="center" wrapText="1"/>
    </xf>
    <xf numFmtId="0" fontId="55" fillId="0" borderId="12" xfId="0" applyFont="1" applyBorder="1" applyAlignment="1">
      <alignment horizontal="right"/>
    </xf>
    <xf numFmtId="0" fontId="25" fillId="0" borderId="2" xfId="15" applyFont="1" applyBorder="1"/>
    <xf numFmtId="0" fontId="25" fillId="0" borderId="8" xfId="15" applyFont="1" applyBorder="1"/>
    <xf numFmtId="0" fontId="25" fillId="0" borderId="7" xfId="15" applyFont="1" applyBorder="1" applyAlignment="1">
      <alignment horizontal="right"/>
    </xf>
    <xf numFmtId="49" fontId="10" fillId="2" borderId="4" xfId="15" applyNumberFormat="1" applyFont="1" applyFill="1" applyBorder="1" applyAlignment="1">
      <alignment horizontal="center" vertical="center" wrapText="1"/>
    </xf>
    <xf numFmtId="0" fontId="8" fillId="2" borderId="1" xfId="15" applyFont="1" applyFill="1" applyBorder="1" applyAlignment="1">
      <alignment horizontal="center"/>
    </xf>
    <xf numFmtId="165" fontId="10" fillId="2" borderId="1" xfId="15" applyNumberFormat="1" applyFont="1" applyFill="1" applyBorder="1" applyAlignment="1">
      <alignment horizontal="center" vertical="center"/>
    </xf>
    <xf numFmtId="165" fontId="10" fillId="2" borderId="1" xfId="15" applyNumberFormat="1" applyFont="1" applyFill="1" applyBorder="1" applyAlignment="1">
      <alignment horizontal="center" vertical="center" wrapText="1"/>
    </xf>
    <xf numFmtId="165" fontId="10" fillId="2" borderId="4" xfId="15" applyNumberFormat="1"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15" applyFont="1" applyFill="1" applyBorder="1" applyAlignment="1">
      <alignment horizontal="center" vertical="center"/>
    </xf>
    <xf numFmtId="169" fontId="10" fillId="2" borderId="1" xfId="15" applyNumberFormat="1" applyFont="1" applyFill="1" applyBorder="1" applyAlignment="1">
      <alignment horizontal="center" vertical="center" wrapText="1"/>
    </xf>
    <xf numFmtId="0" fontId="10" fillId="9" borderId="0" xfId="15" applyFont="1" applyFill="1" applyAlignment="1">
      <alignment vertical="top" wrapText="1"/>
    </xf>
    <xf numFmtId="0" fontId="10" fillId="9" borderId="0" xfId="14" applyFont="1" applyFill="1" applyAlignment="1">
      <alignment horizontal="center" vertical="center" wrapText="1"/>
    </xf>
    <xf numFmtId="0" fontId="10" fillId="9" borderId="0" xfId="15" applyFont="1" applyFill="1" applyAlignment="1">
      <alignment horizontal="left" vertical="top" wrapText="1"/>
    </xf>
    <xf numFmtId="49" fontId="8" fillId="2" borderId="1" xfId="15" applyNumberFormat="1" applyFont="1" applyFill="1" applyBorder="1" applyAlignment="1">
      <alignment horizontal="center" vertical="top" wrapText="1"/>
    </xf>
    <xf numFmtId="165" fontId="9" fillId="2" borderId="3" xfId="15" applyNumberFormat="1" applyFont="1" applyFill="1" applyBorder="1" applyAlignment="1">
      <alignment horizontal="center" vertical="center" wrapText="1"/>
    </xf>
    <xf numFmtId="165" fontId="18" fillId="2" borderId="3" xfId="15" applyNumberFormat="1" applyFont="1" applyFill="1" applyBorder="1" applyAlignment="1">
      <alignment horizontal="center" vertical="center" wrapText="1"/>
    </xf>
    <xf numFmtId="165" fontId="9" fillId="2" borderId="1" xfId="15" applyNumberFormat="1" applyFont="1" applyFill="1" applyBorder="1" applyAlignment="1">
      <alignment horizontal="center" vertical="center" wrapText="1"/>
    </xf>
    <xf numFmtId="165" fontId="18" fillId="2" borderId="1" xfId="15" applyNumberFormat="1" applyFont="1" applyFill="1" applyBorder="1" applyAlignment="1">
      <alignment horizontal="center" vertical="center" wrapText="1"/>
    </xf>
    <xf numFmtId="165" fontId="38" fillId="2" borderId="1" xfId="15" applyNumberFormat="1" applyFont="1" applyFill="1" applyBorder="1" applyAlignment="1">
      <alignment horizontal="center" vertical="center" wrapText="1"/>
    </xf>
    <xf numFmtId="165" fontId="70" fillId="2" borderId="1" xfId="15" applyNumberFormat="1" applyFont="1" applyFill="1" applyBorder="1" applyAlignment="1">
      <alignment horizontal="center" vertical="center" wrapText="1"/>
    </xf>
    <xf numFmtId="0" fontId="10" fillId="2" borderId="6" xfId="15" applyFont="1" applyFill="1" applyBorder="1" applyAlignment="1">
      <alignment horizontal="center" vertical="center" wrapText="1"/>
    </xf>
    <xf numFmtId="0" fontId="10" fillId="2" borderId="10" xfId="15" applyFont="1" applyFill="1" applyBorder="1" applyAlignment="1">
      <alignment horizontal="center" vertical="center" wrapText="1"/>
    </xf>
    <xf numFmtId="0" fontId="26" fillId="2" borderId="0" xfId="15" applyFont="1" applyFill="1" applyAlignment="1">
      <alignment horizontal="left"/>
    </xf>
    <xf numFmtId="0" fontId="8" fillId="2" borderId="0" xfId="15" applyFont="1" applyFill="1"/>
    <xf numFmtId="0" fontId="8" fillId="0" borderId="0" xfId="13" applyFont="1" applyAlignment="1">
      <alignment horizontal="left"/>
    </xf>
    <xf numFmtId="0" fontId="8" fillId="0" borderId="9" xfId="13" applyFont="1" applyBorder="1" applyAlignment="1">
      <alignment horizontal="center"/>
    </xf>
    <xf numFmtId="0" fontId="8" fillId="0" borderId="0" xfId="13" applyFont="1" applyAlignment="1">
      <alignment horizontal="left" indent="7"/>
    </xf>
    <xf numFmtId="0" fontId="8" fillId="0" borderId="0" xfId="15" applyFont="1" applyAlignment="1">
      <alignment horizontal="left"/>
    </xf>
    <xf numFmtId="0" fontId="10" fillId="2" borderId="13" xfId="15" applyFont="1" applyFill="1" applyBorder="1" applyAlignment="1">
      <alignment horizontal="center" vertical="center" wrapText="1"/>
    </xf>
    <xf numFmtId="9" fontId="10" fillId="2" borderId="1" xfId="34" applyFont="1" applyFill="1" applyBorder="1" applyAlignment="1">
      <alignment vertical="center" wrapText="1"/>
    </xf>
    <xf numFmtId="9" fontId="10" fillId="2" borderId="1" xfId="34" applyFont="1" applyFill="1" applyBorder="1" applyAlignment="1">
      <alignment vertical="top" wrapText="1"/>
    </xf>
    <xf numFmtId="0" fontId="10" fillId="2" borderId="2" xfId="15" applyFont="1" applyFill="1" applyBorder="1"/>
    <xf numFmtId="0" fontId="10" fillId="2" borderId="8" xfId="15" applyFont="1" applyFill="1" applyBorder="1"/>
    <xf numFmtId="0" fontId="10" fillId="2" borderId="7" xfId="15" applyFont="1" applyFill="1" applyBorder="1" applyAlignment="1">
      <alignment horizontal="right"/>
    </xf>
    <xf numFmtId="165" fontId="10" fillId="2" borderId="1" xfId="34" applyNumberFormat="1" applyFont="1" applyFill="1" applyBorder="1" applyAlignment="1">
      <alignment horizontal="center" vertical="center" wrapText="1"/>
    </xf>
    <xf numFmtId="0" fontId="10" fillId="2" borderId="1" xfId="15" applyFont="1" applyFill="1" applyBorder="1" applyAlignment="1">
      <alignment horizontal="center" vertical="top" wrapText="1"/>
    </xf>
    <xf numFmtId="0" fontId="10" fillId="2" borderId="1" xfId="15" applyFont="1" applyFill="1" applyBorder="1" applyAlignment="1">
      <alignment horizontal="center" vertical="top"/>
    </xf>
    <xf numFmtId="1" fontId="10" fillId="2" borderId="1" xfId="15" applyNumberFormat="1" applyFont="1" applyFill="1" applyBorder="1" applyAlignment="1">
      <alignment horizontal="center" vertical="top" wrapText="1"/>
    </xf>
    <xf numFmtId="0" fontId="10" fillId="2" borderId="0" xfId="14" applyFont="1" applyFill="1" applyAlignment="1">
      <alignment horizontal="center" vertical="center" wrapText="1"/>
    </xf>
    <xf numFmtId="0" fontId="8" fillId="2" borderId="0" xfId="15" applyFont="1" applyFill="1" applyAlignment="1">
      <alignment vertical="top" wrapText="1"/>
    </xf>
    <xf numFmtId="49" fontId="9" fillId="2" borderId="1" xfId="15" applyNumberFormat="1" applyFont="1" applyFill="1" applyBorder="1" applyAlignment="1">
      <alignment horizontal="center" vertical="top" wrapText="1"/>
    </xf>
    <xf numFmtId="165" fontId="9" fillId="2" borderId="1" xfId="15" applyNumberFormat="1" applyFont="1" applyFill="1" applyBorder="1" applyAlignment="1">
      <alignment horizontal="center" vertical="center"/>
    </xf>
    <xf numFmtId="165" fontId="18" fillId="2" borderId="1" xfId="15" applyNumberFormat="1" applyFont="1" applyFill="1" applyBorder="1" applyAlignment="1">
      <alignment horizontal="center" vertical="center"/>
    </xf>
    <xf numFmtId="165" fontId="9" fillId="2" borderId="1" xfId="15" applyNumberFormat="1" applyFont="1" applyFill="1" applyBorder="1" applyAlignment="1">
      <alignment horizontal="center" vertical="top" wrapText="1"/>
    </xf>
    <xf numFmtId="0" fontId="8" fillId="2" borderId="0" xfId="13" applyFont="1" applyFill="1" applyAlignment="1">
      <alignment horizontal="left"/>
    </xf>
    <xf numFmtId="0" fontId="8" fillId="2" borderId="9" xfId="13" applyFont="1" applyFill="1" applyBorder="1" applyAlignment="1">
      <alignment horizontal="center"/>
    </xf>
    <xf numFmtId="0" fontId="8" fillId="2" borderId="0" xfId="13" applyFont="1" applyFill="1" applyAlignment="1">
      <alignment horizontal="left" indent="7"/>
    </xf>
    <xf numFmtId="0" fontId="8" fillId="2" borderId="0" xfId="15" applyFont="1" applyFill="1" applyAlignment="1">
      <alignment horizontal="left"/>
    </xf>
    <xf numFmtId="0" fontId="10" fillId="2" borderId="1" xfId="15" applyFont="1" applyFill="1" applyBorder="1" applyAlignment="1">
      <alignment vertical="center" wrapText="1"/>
    </xf>
    <xf numFmtId="0" fontId="10" fillId="2" borderId="1" xfId="0" applyFont="1" applyFill="1" applyBorder="1" applyAlignment="1">
      <alignment horizontal="left" vertical="top" wrapText="1"/>
    </xf>
    <xf numFmtId="0" fontId="8" fillId="2" borderId="0" xfId="13" applyFont="1" applyFill="1"/>
    <xf numFmtId="0" fontId="10" fillId="2" borderId="0" xfId="13" applyFont="1" applyFill="1" applyAlignment="1">
      <alignment horizontal="left" vertical="top"/>
    </xf>
    <xf numFmtId="0" fontId="10" fillId="2" borderId="0" xfId="15" applyFont="1" applyFill="1" applyAlignment="1">
      <alignment horizontal="left"/>
    </xf>
    <xf numFmtId="0" fontId="10" fillId="2" borderId="8" xfId="15" applyFont="1" applyFill="1" applyBorder="1" applyAlignment="1">
      <alignment horizontal="right"/>
    </xf>
    <xf numFmtId="0" fontId="0" fillId="2" borderId="8" xfId="0" applyFill="1" applyBorder="1"/>
    <xf numFmtId="0" fontId="0" fillId="2" borderId="9" xfId="0" applyFill="1" applyBorder="1"/>
    <xf numFmtId="0" fontId="55" fillId="2" borderId="12" xfId="0" applyFont="1" applyFill="1" applyBorder="1" applyAlignment="1">
      <alignment horizontal="right"/>
    </xf>
    <xf numFmtId="49" fontId="10" fillId="2" borderId="4" xfId="15" applyNumberFormat="1" applyFont="1" applyFill="1" applyBorder="1" applyAlignment="1">
      <alignment horizontal="center" vertical="top" wrapText="1"/>
    </xf>
    <xf numFmtId="49" fontId="10" fillId="2" borderId="1" xfId="15" applyNumberFormat="1" applyFont="1" applyFill="1" applyBorder="1" applyAlignment="1">
      <alignment horizontal="center" vertical="top" wrapText="1"/>
    </xf>
    <xf numFmtId="0" fontId="25" fillId="2" borderId="0" xfId="15" applyFont="1" applyFill="1"/>
    <xf numFmtId="0" fontId="10" fillId="2" borderId="3" xfId="15" applyFont="1" applyFill="1" applyBorder="1" applyAlignment="1">
      <alignment horizontal="center" vertical="center"/>
    </xf>
    <xf numFmtId="1" fontId="10" fillId="2" borderId="3" xfId="15" applyNumberFormat="1" applyFont="1" applyFill="1" applyBorder="1" applyAlignment="1">
      <alignment horizontal="center" vertical="center"/>
    </xf>
    <xf numFmtId="1" fontId="25" fillId="2" borderId="1" xfId="15" applyNumberFormat="1" applyFont="1" applyFill="1" applyBorder="1" applyAlignment="1">
      <alignment horizontal="center" vertical="center"/>
    </xf>
    <xf numFmtId="1" fontId="25" fillId="2" borderId="1" xfId="15" applyNumberFormat="1" applyFont="1" applyFill="1" applyBorder="1" applyAlignment="1">
      <alignment horizontal="center" vertical="center" wrapText="1"/>
    </xf>
    <xf numFmtId="1" fontId="10" fillId="2" borderId="1" xfId="15" applyNumberFormat="1" applyFont="1" applyFill="1" applyBorder="1" applyAlignment="1">
      <alignment horizontal="center" vertical="center"/>
    </xf>
    <xf numFmtId="2" fontId="10" fillId="2" borderId="1" xfId="15" applyNumberFormat="1" applyFont="1" applyFill="1" applyBorder="1" applyAlignment="1">
      <alignment horizontal="center" vertical="center"/>
    </xf>
    <xf numFmtId="0" fontId="10" fillId="2" borderId="17" xfId="14" applyFont="1" applyFill="1" applyBorder="1" applyAlignment="1">
      <alignment horizontal="center" vertical="center" wrapText="1"/>
    </xf>
    <xf numFmtId="0" fontId="10" fillId="2" borderId="17" xfId="15" applyFont="1" applyFill="1" applyBorder="1" applyAlignment="1">
      <alignment horizontal="center" vertical="center" wrapText="1"/>
    </xf>
    <xf numFmtId="2" fontId="10" fillId="2" borderId="17" xfId="15" applyNumberFormat="1" applyFont="1" applyFill="1" applyBorder="1" applyAlignment="1">
      <alignment horizontal="center" vertical="center"/>
    </xf>
    <xf numFmtId="49" fontId="8" fillId="2" borderId="6" xfId="15" applyNumberFormat="1" applyFont="1" applyFill="1" applyBorder="1" applyAlignment="1">
      <alignment horizontal="center" vertical="top" wrapText="1"/>
    </xf>
    <xf numFmtId="49" fontId="8" fillId="2" borderId="13" xfId="15" applyNumberFormat="1" applyFont="1" applyFill="1" applyBorder="1" applyAlignment="1">
      <alignment horizontal="center" vertical="top" wrapText="1"/>
    </xf>
    <xf numFmtId="0" fontId="10" fillId="2" borderId="0" xfId="15" applyFont="1" applyFill="1" applyAlignment="1">
      <alignment horizontal="center"/>
    </xf>
    <xf numFmtId="0" fontId="0" fillId="2" borderId="0" xfId="0" applyFill="1"/>
    <xf numFmtId="0" fontId="24" fillId="2" borderId="0" xfId="15" applyFont="1" applyFill="1"/>
    <xf numFmtId="1" fontId="10" fillId="2" borderId="6" xfId="15" applyNumberFormat="1" applyFont="1" applyFill="1" applyBorder="1" applyAlignment="1">
      <alignment horizontal="center" vertical="center" wrapText="1"/>
    </xf>
    <xf numFmtId="0" fontId="8" fillId="2" borderId="1" xfId="15" applyFont="1" applyFill="1" applyBorder="1" applyAlignment="1">
      <alignment horizontal="center" vertical="center" wrapText="1"/>
    </xf>
    <xf numFmtId="165" fontId="18" fillId="2" borderId="6" xfId="15" applyNumberFormat="1" applyFont="1" applyFill="1" applyBorder="1" applyAlignment="1">
      <alignment horizontal="center" vertical="center" wrapText="1"/>
    </xf>
    <xf numFmtId="0" fontId="25" fillId="2" borderId="0" xfId="15" applyFont="1" applyFill="1" applyAlignment="1">
      <alignment horizontal="right"/>
    </xf>
    <xf numFmtId="0" fontId="10" fillId="2" borderId="1" xfId="15" applyFont="1" applyFill="1" applyBorder="1"/>
    <xf numFmtId="0" fontId="31" fillId="2" borderId="1" xfId="4" applyFont="1" applyFill="1" applyBorder="1" applyAlignment="1">
      <alignment vertical="top" wrapText="1"/>
    </xf>
    <xf numFmtId="165" fontId="8" fillId="2" borderId="1" xfId="15" applyNumberFormat="1" applyFont="1" applyFill="1" applyBorder="1" applyAlignment="1">
      <alignment horizontal="center" vertical="center" wrapText="1"/>
    </xf>
    <xf numFmtId="0" fontId="10" fillId="2" borderId="2" xfId="15" applyFont="1" applyFill="1" applyBorder="1" applyAlignment="1">
      <alignment horizontal="left" vertical="top" wrapText="1"/>
    </xf>
    <xf numFmtId="0" fontId="10" fillId="2" borderId="8" xfId="15" applyFont="1" applyFill="1" applyBorder="1" applyAlignment="1">
      <alignment horizontal="left" vertical="top" wrapText="1"/>
    </xf>
    <xf numFmtId="0" fontId="10" fillId="2" borderId="7" xfId="15" applyFont="1" applyFill="1" applyBorder="1" applyAlignment="1">
      <alignment horizontal="left" vertical="top" wrapText="1"/>
    </xf>
    <xf numFmtId="0" fontId="8" fillId="2" borderId="1" xfId="15" applyFont="1" applyFill="1" applyBorder="1" applyAlignment="1">
      <alignment vertical="center" wrapText="1"/>
    </xf>
    <xf numFmtId="165" fontId="18" fillId="2" borderId="1" xfId="13" applyNumberFormat="1" applyFont="1" applyFill="1" applyBorder="1" applyAlignment="1">
      <alignment horizontal="center" vertical="center"/>
    </xf>
    <xf numFmtId="0" fontId="18" fillId="2" borderId="1" xfId="13" applyFont="1" applyFill="1" applyBorder="1" applyAlignment="1">
      <alignment horizontal="center" vertical="center"/>
    </xf>
    <xf numFmtId="0" fontId="10" fillId="2" borderId="0" xfId="15" applyFont="1" applyFill="1" applyAlignment="1">
      <alignment vertical="center" wrapText="1"/>
    </xf>
    <xf numFmtId="0" fontId="8" fillId="2" borderId="0" xfId="13" applyFont="1" applyFill="1" applyAlignment="1">
      <alignment horizontal="center"/>
    </xf>
    <xf numFmtId="0" fontId="10" fillId="2" borderId="14" xfId="15" applyFont="1" applyFill="1" applyBorder="1"/>
    <xf numFmtId="0" fontId="25" fillId="2" borderId="3" xfId="15" applyFont="1" applyFill="1" applyBorder="1" applyAlignment="1">
      <alignment horizontal="center" vertical="center"/>
    </xf>
    <xf numFmtId="1" fontId="10" fillId="2" borderId="2" xfId="34" applyNumberFormat="1" applyFont="1" applyFill="1" applyBorder="1" applyAlignment="1">
      <alignment horizontal="center" vertical="center" wrapText="1"/>
    </xf>
    <xf numFmtId="9" fontId="10" fillId="2" borderId="1" xfId="34" applyFont="1" applyFill="1" applyBorder="1" applyAlignment="1">
      <alignment horizontal="left" vertical="top" wrapText="1"/>
    </xf>
    <xf numFmtId="9" fontId="10" fillId="2" borderId="1" xfId="36" applyFont="1" applyFill="1" applyBorder="1" applyAlignment="1">
      <alignment vertical="top" wrapText="1"/>
    </xf>
    <xf numFmtId="0" fontId="25" fillId="2" borderId="1" xfId="15" applyFont="1" applyFill="1" applyBorder="1" applyAlignment="1">
      <alignment horizontal="center" vertical="center"/>
    </xf>
    <xf numFmtId="9" fontId="10" fillId="2" borderId="1" xfId="36" applyFont="1" applyFill="1" applyBorder="1" applyAlignment="1">
      <alignment vertical="center" wrapText="1"/>
    </xf>
    <xf numFmtId="0" fontId="10" fillId="2" borderId="1" xfId="17" applyFont="1" applyFill="1" applyBorder="1" applyAlignment="1" applyProtection="1">
      <alignment horizontal="center" vertical="center" wrapText="1"/>
      <protection locked="0"/>
    </xf>
    <xf numFmtId="49" fontId="25" fillId="2" borderId="1" xfId="15" applyNumberFormat="1" applyFont="1" applyFill="1" applyBorder="1" applyAlignment="1">
      <alignment horizontal="center" vertical="center"/>
    </xf>
    <xf numFmtId="49" fontId="24" fillId="2" borderId="1" xfId="15" applyNumberFormat="1" applyFont="1" applyFill="1" applyBorder="1" applyAlignment="1">
      <alignment horizontal="center" vertical="center"/>
    </xf>
    <xf numFmtId="0" fontId="10" fillId="2" borderId="1" xfId="15" applyFont="1" applyFill="1" applyBorder="1" applyAlignment="1">
      <alignment vertical="center"/>
    </xf>
    <xf numFmtId="0" fontId="31" fillId="0" borderId="1" xfId="0" applyFont="1" applyBorder="1" applyAlignment="1">
      <alignment wrapText="1"/>
    </xf>
    <xf numFmtId="0" fontId="71" fillId="0" borderId="0" xfId="0" applyFont="1"/>
    <xf numFmtId="9" fontId="13" fillId="0" borderId="1" xfId="1" applyFont="1" applyBorder="1" applyAlignment="1">
      <alignment vertical="center" wrapText="1"/>
    </xf>
    <xf numFmtId="0" fontId="57" fillId="2" borderId="0" xfId="15" applyFont="1" applyFill="1" applyAlignment="1">
      <alignment horizontal="left"/>
    </xf>
    <xf numFmtId="0" fontId="52" fillId="2" borderId="0" xfId="15" applyFont="1" applyFill="1"/>
    <xf numFmtId="0" fontId="52" fillId="2" borderId="0" xfId="13" applyFont="1" applyFill="1" applyAlignment="1">
      <alignment horizontal="left"/>
    </xf>
    <xf numFmtId="0" fontId="52" fillId="2" borderId="9" xfId="13" applyFont="1" applyFill="1" applyBorder="1" applyAlignment="1">
      <alignment horizontal="center"/>
    </xf>
    <xf numFmtId="0" fontId="52" fillId="2" borderId="0" xfId="13" applyFont="1" applyFill="1"/>
    <xf numFmtId="0" fontId="52" fillId="2" borderId="0" xfId="13" applyFont="1" applyFill="1" applyAlignment="1">
      <alignment horizontal="left" indent="7"/>
    </xf>
    <xf numFmtId="0" fontId="34" fillId="2" borderId="0" xfId="13" applyFont="1" applyFill="1" applyAlignment="1">
      <alignment horizontal="left" vertical="top"/>
    </xf>
    <xf numFmtId="0" fontId="55" fillId="2" borderId="0" xfId="15" applyFont="1" applyFill="1"/>
    <xf numFmtId="0" fontId="52" fillId="2" borderId="0" xfId="15" applyFont="1" applyFill="1" applyAlignment="1">
      <alignment horizontal="left"/>
    </xf>
    <xf numFmtId="0" fontId="8" fillId="2" borderId="3" xfId="15" applyFont="1" applyFill="1" applyBorder="1" applyAlignment="1">
      <alignment horizontal="center" wrapText="1"/>
    </xf>
    <xf numFmtId="49" fontId="10" fillId="2" borderId="1"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xf>
    <xf numFmtId="0" fontId="24" fillId="2" borderId="0" xfId="15" applyFont="1" applyFill="1" applyAlignment="1">
      <alignment horizontal="right"/>
    </xf>
    <xf numFmtId="0" fontId="34" fillId="2" borderId="0" xfId="15" applyFont="1" applyFill="1"/>
    <xf numFmtId="0" fontId="34" fillId="2" borderId="0" xfId="15" applyFont="1" applyFill="1" applyAlignment="1">
      <alignment horizontal="left"/>
    </xf>
    <xf numFmtId="0" fontId="23" fillId="0" borderId="1" xfId="0" applyFont="1" applyBorder="1" applyAlignment="1">
      <alignment vertical="center" wrapText="1"/>
    </xf>
    <xf numFmtId="165"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52" fillId="0" borderId="9" xfId="22" applyFont="1" applyBorder="1" applyAlignment="1">
      <alignment horizontal="center"/>
    </xf>
    <xf numFmtId="9" fontId="10" fillId="0" borderId="1" xfId="1" applyFont="1" applyBorder="1" applyAlignment="1">
      <alignment vertical="top" wrapText="1"/>
    </xf>
    <xf numFmtId="0" fontId="58" fillId="0" borderId="9" xfId="22" applyFont="1" applyBorder="1" applyAlignment="1">
      <alignment horizontal="center"/>
    </xf>
    <xf numFmtId="9" fontId="10" fillId="0" borderId="3" xfId="1" applyFont="1" applyFill="1" applyBorder="1" applyAlignment="1">
      <alignment vertical="center" wrapText="1"/>
    </xf>
    <xf numFmtId="9" fontId="10" fillId="0" borderId="3" xfId="1" applyFont="1" applyBorder="1" applyAlignment="1">
      <alignment vertical="center" wrapText="1"/>
    </xf>
    <xf numFmtId="0" fontId="10" fillId="0" borderId="11" xfId="0" applyFont="1" applyBorder="1" applyAlignment="1">
      <alignment horizontal="left" vertical="center" wrapText="1"/>
    </xf>
    <xf numFmtId="0" fontId="10" fillId="0" borderId="14" xfId="0" applyFont="1" applyBorder="1" applyAlignment="1">
      <alignment vertical="center"/>
    </xf>
    <xf numFmtId="4" fontId="10" fillId="0" borderId="1" xfId="0" applyNumberFormat="1" applyFont="1" applyBorder="1" applyAlignment="1">
      <alignment horizontal="center" vertical="center"/>
    </xf>
    <xf numFmtId="4" fontId="10"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xf>
    <xf numFmtId="0" fontId="10" fillId="2" borderId="1" xfId="1" applyNumberFormat="1" applyFont="1" applyFill="1" applyBorder="1" applyAlignment="1">
      <alignment horizontal="center" vertical="center" wrapText="1"/>
    </xf>
    <xf numFmtId="9" fontId="10" fillId="0" borderId="1" xfId="1" applyFont="1" applyFill="1" applyBorder="1" applyAlignment="1">
      <alignment vertical="center" wrapText="1"/>
    </xf>
    <xf numFmtId="0" fontId="23" fillId="2" borderId="1" xfId="0" applyFont="1" applyFill="1" applyBorder="1" applyAlignment="1">
      <alignment vertical="center" wrapText="1"/>
    </xf>
    <xf numFmtId="2" fontId="35" fillId="0" borderId="1" xfId="0" applyNumberFormat="1" applyFont="1" applyBorder="1" applyAlignment="1">
      <alignment horizontal="center" vertical="center"/>
    </xf>
    <xf numFmtId="0" fontId="16" fillId="0" borderId="0" xfId="0" applyFont="1" applyAlignment="1">
      <alignment vertical="center"/>
    </xf>
    <xf numFmtId="2" fontId="9"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12" fillId="2" borderId="6" xfId="0" applyFont="1" applyFill="1" applyBorder="1" applyAlignment="1">
      <alignment vertical="center" wrapText="1"/>
    </xf>
    <xf numFmtId="165" fontId="32" fillId="2" borderId="1" xfId="0" applyNumberFormat="1" applyFont="1" applyFill="1" applyBorder="1" applyAlignment="1">
      <alignment horizontal="center" vertical="center"/>
    </xf>
    <xf numFmtId="165" fontId="13" fillId="2" borderId="1" xfId="0" applyNumberFormat="1" applyFont="1" applyFill="1" applyBorder="1" applyAlignment="1">
      <alignment horizontal="center" vertical="center"/>
    </xf>
    <xf numFmtId="0" fontId="13" fillId="2" borderId="9" xfId="15" applyFont="1" applyFill="1" applyBorder="1" applyAlignment="1">
      <alignment horizontal="left" vertical="top" wrapText="1"/>
    </xf>
    <xf numFmtId="49" fontId="13" fillId="2" borderId="4" xfId="15" applyNumberFormat="1" applyFont="1" applyFill="1" applyBorder="1" applyAlignment="1">
      <alignment horizontal="center" vertical="center" wrapText="1"/>
    </xf>
    <xf numFmtId="0" fontId="12" fillId="0" borderId="1" xfId="15" applyFont="1" applyBorder="1" applyAlignment="1">
      <alignment horizontal="center"/>
    </xf>
    <xf numFmtId="9" fontId="13" fillId="0" borderId="1" xfId="16" applyFont="1" applyBorder="1" applyAlignment="1">
      <alignment vertical="center" wrapText="1"/>
    </xf>
    <xf numFmtId="0" fontId="12" fillId="2" borderId="3" xfId="15" applyFont="1" applyFill="1" applyBorder="1" applyAlignment="1">
      <alignment horizontal="center" vertical="center" textRotation="90" wrapText="1"/>
    </xf>
    <xf numFmtId="0" fontId="12" fillId="2" borderId="1" xfId="15" applyFont="1" applyFill="1" applyBorder="1" applyAlignment="1">
      <alignment horizontal="center" vertical="center" textRotation="90" wrapText="1"/>
    </xf>
    <xf numFmtId="0" fontId="36" fillId="0" borderId="11" xfId="0" applyFont="1" applyBorder="1" applyAlignment="1">
      <alignment horizontal="left" vertical="center" wrapText="1"/>
    </xf>
    <xf numFmtId="0" fontId="36" fillId="0" borderId="0" xfId="0" applyFont="1" applyAlignment="1">
      <alignment horizontal="left" vertical="center" wrapText="1"/>
    </xf>
    <xf numFmtId="49" fontId="13" fillId="2" borderId="0" xfId="15" applyNumberFormat="1" applyFont="1" applyFill="1" applyAlignment="1">
      <alignment horizontal="center" vertical="center" wrapText="1"/>
    </xf>
    <xf numFmtId="0" fontId="36" fillId="0" borderId="0" xfId="0" applyFont="1" applyAlignment="1">
      <alignment horizontal="center" vertical="center" wrapText="1"/>
    </xf>
    <xf numFmtId="166" fontId="33" fillId="0" borderId="0" xfId="0" applyNumberFormat="1" applyFont="1" applyAlignment="1">
      <alignment vertical="center" wrapText="1"/>
    </xf>
    <xf numFmtId="166" fontId="33" fillId="0" borderId="14" xfId="0" applyNumberFormat="1" applyFont="1" applyBorder="1" applyAlignment="1">
      <alignment vertical="center" wrapText="1"/>
    </xf>
    <xf numFmtId="165" fontId="33" fillId="0" borderId="0" xfId="0" applyNumberFormat="1" applyFont="1" applyAlignment="1">
      <alignment horizontal="center" vertical="center" wrapText="1"/>
    </xf>
    <xf numFmtId="49" fontId="36" fillId="0" borderId="1" xfId="0" applyNumberFormat="1" applyFont="1" applyBorder="1" applyAlignment="1">
      <alignment horizontal="center" vertical="center" wrapText="1"/>
    </xf>
    <xf numFmtId="49" fontId="33" fillId="0" borderId="1" xfId="0" applyNumberFormat="1" applyFont="1" applyBorder="1" applyAlignment="1">
      <alignment horizontal="center" vertical="center" wrapText="1"/>
    </xf>
    <xf numFmtId="0" fontId="36" fillId="0" borderId="0" xfId="0" applyFont="1" applyAlignment="1">
      <alignment horizontal="center"/>
    </xf>
    <xf numFmtId="165" fontId="33" fillId="0" borderId="1" xfId="0" applyNumberFormat="1" applyFont="1" applyBorder="1" applyAlignment="1">
      <alignment horizontal="center" vertical="center" wrapText="1"/>
    </xf>
    <xf numFmtId="0" fontId="71" fillId="0" borderId="0" xfId="0" applyFont="1" applyAlignment="1">
      <alignment horizontal="left" vertical="center"/>
    </xf>
    <xf numFmtId="0" fontId="71" fillId="0" borderId="0" xfId="0" applyFont="1" applyAlignment="1">
      <alignment vertical="center" wrapText="1"/>
    </xf>
    <xf numFmtId="0" fontId="13" fillId="0" borderId="8" xfId="20" applyFont="1" applyBorder="1" applyAlignment="1">
      <alignment horizontal="center" vertical="top"/>
    </xf>
    <xf numFmtId="0" fontId="13" fillId="0" borderId="0" xfId="20" applyFont="1" applyAlignment="1">
      <alignment horizontal="left" vertical="top"/>
    </xf>
    <xf numFmtId="0" fontId="13" fillId="0" borderId="0" xfId="0" applyFont="1" applyAlignment="1">
      <alignment horizontal="left"/>
    </xf>
    <xf numFmtId="0" fontId="12" fillId="0" borderId="0" xfId="0" applyFont="1"/>
    <xf numFmtId="0" fontId="13" fillId="0" borderId="0" xfId="0" applyFont="1"/>
    <xf numFmtId="0" fontId="71" fillId="0" borderId="0" xfId="0" applyFont="1" applyAlignment="1">
      <alignment horizontal="left" vertical="center" wrapText="1"/>
    </xf>
    <xf numFmtId="0" fontId="42" fillId="2" borderId="21"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2" fillId="3" borderId="43"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3" fillId="0" borderId="3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20" applyFont="1"/>
    <xf numFmtId="0" fontId="13" fillId="0" borderId="51" xfId="0" applyFont="1" applyBorder="1" applyAlignment="1">
      <alignment horizontal="center" vertical="center" wrapText="1"/>
    </xf>
    <xf numFmtId="0" fontId="12"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3" fillId="2" borderId="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2" fillId="2" borderId="23" xfId="0" applyFont="1" applyFill="1" applyBorder="1" applyAlignment="1">
      <alignment horizontal="center" vertical="center" textRotation="90" wrapText="1"/>
    </xf>
    <xf numFmtId="0" fontId="13" fillId="2" borderId="6" xfId="0" applyFont="1" applyFill="1" applyBorder="1" applyAlignment="1">
      <alignment vertical="center" wrapText="1"/>
    </xf>
    <xf numFmtId="0" fontId="13" fillId="2" borderId="13" xfId="0" applyFont="1" applyFill="1" applyBorder="1" applyAlignment="1">
      <alignment vertical="center" wrapText="1"/>
    </xf>
    <xf numFmtId="0" fontId="13" fillId="2" borderId="1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0" xfId="0" applyFont="1" applyFill="1" applyAlignment="1">
      <alignment vertical="center" wrapText="1"/>
    </xf>
    <xf numFmtId="0" fontId="12" fillId="3" borderId="36"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2" fillId="0" borderId="15"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2" xfId="0" applyFont="1" applyBorder="1" applyAlignment="1">
      <alignment horizontal="center" vertical="center" wrapText="1"/>
    </xf>
    <xf numFmtId="0" fontId="13" fillId="2" borderId="23"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2" fillId="2" borderId="30" xfId="0" applyFont="1" applyFill="1" applyBorder="1" applyAlignment="1">
      <alignment vertical="center" wrapText="1"/>
    </xf>
    <xf numFmtId="0" fontId="12" fillId="2" borderId="17" xfId="0" applyFont="1" applyFill="1" applyBorder="1" applyAlignment="1">
      <alignment vertical="center" wrapText="1"/>
    </xf>
    <xf numFmtId="0" fontId="13" fillId="0" borderId="17" xfId="19" applyFont="1" applyBorder="1" applyAlignment="1">
      <alignment vertical="center" wrapText="1"/>
    </xf>
    <xf numFmtId="0" fontId="13" fillId="0" borderId="16" xfId="19" applyFont="1" applyBorder="1" applyAlignment="1">
      <alignment vertical="center" wrapText="1"/>
    </xf>
    <xf numFmtId="0" fontId="13" fillId="2" borderId="3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2" fillId="2" borderId="23" xfId="0" applyFont="1" applyFill="1" applyBorder="1" applyAlignment="1">
      <alignment vertical="center" wrapText="1"/>
    </xf>
    <xf numFmtId="0" fontId="12" fillId="2" borderId="1" xfId="0" applyFont="1" applyFill="1" applyBorder="1" applyAlignment="1">
      <alignment vertical="center" wrapText="1"/>
    </xf>
    <xf numFmtId="0" fontId="13" fillId="2" borderId="1" xfId="19" applyFont="1" applyFill="1" applyBorder="1" applyAlignment="1">
      <alignment horizontal="left" vertical="center" wrapText="1"/>
    </xf>
    <xf numFmtId="0" fontId="13" fillId="2" borderId="22" xfId="19"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3" fillId="2" borderId="1" xfId="19" applyFont="1" applyFill="1" applyBorder="1" applyAlignment="1">
      <alignment vertical="center" wrapText="1"/>
    </xf>
    <xf numFmtId="0" fontId="13" fillId="2" borderId="22" xfId="19" applyFont="1" applyFill="1" applyBorder="1" applyAlignment="1">
      <alignment vertical="center" wrapText="1"/>
    </xf>
    <xf numFmtId="0" fontId="33" fillId="0" borderId="0" xfId="0" applyFont="1" applyAlignment="1">
      <alignment horizontal="right" vertical="center" wrapText="1"/>
    </xf>
    <xf numFmtId="0" fontId="33" fillId="0" borderId="0" xfId="0" applyFont="1" applyAlignment="1">
      <alignment horizontal="right" vertical="center"/>
    </xf>
    <xf numFmtId="0" fontId="33" fillId="0" borderId="47" xfId="0" applyFont="1" applyBorder="1" applyAlignment="1">
      <alignment horizontal="right" vertical="center"/>
    </xf>
    <xf numFmtId="0" fontId="72" fillId="4" borderId="29" xfId="0" applyFont="1" applyFill="1" applyBorder="1" applyAlignment="1">
      <alignment horizontal="center" vertical="center"/>
    </xf>
    <xf numFmtId="0" fontId="72" fillId="4" borderId="28" xfId="0" applyFont="1" applyFill="1" applyBorder="1" applyAlignment="1">
      <alignment horizontal="center" vertical="center"/>
    </xf>
    <xf numFmtId="0" fontId="72" fillId="4" borderId="45" xfId="0" applyFont="1" applyFill="1" applyBorder="1" applyAlignment="1">
      <alignment horizontal="center" vertical="center"/>
    </xf>
    <xf numFmtId="0" fontId="73" fillId="4" borderId="50" xfId="0" applyFont="1" applyFill="1" applyBorder="1" applyAlignment="1">
      <alignment horizontal="center" vertical="center"/>
    </xf>
    <xf numFmtId="0" fontId="74" fillId="4" borderId="0" xfId="0" applyFont="1" applyFill="1" applyAlignment="1">
      <alignment horizontal="center" vertical="center"/>
    </xf>
    <xf numFmtId="0" fontId="74" fillId="4" borderId="49" xfId="0" applyFont="1" applyFill="1" applyBorder="1" applyAlignment="1">
      <alignment horizontal="center" vertical="center"/>
    </xf>
    <xf numFmtId="49" fontId="8" fillId="0" borderId="6"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13" xfId="0" applyFont="1" applyBorder="1" applyAlignment="1">
      <alignment horizontal="center" vertical="center" wrapText="1"/>
    </xf>
    <xf numFmtId="165" fontId="18" fillId="0" borderId="6" xfId="0" applyNumberFormat="1" applyFont="1" applyBorder="1" applyAlignment="1">
      <alignment horizontal="center" vertical="center" wrapText="1"/>
    </xf>
    <xf numFmtId="165" fontId="18" fillId="0" borderId="13" xfId="0" applyNumberFormat="1" applyFont="1" applyBorder="1" applyAlignment="1">
      <alignment horizontal="center" vertical="center" wrapText="1"/>
    </xf>
    <xf numFmtId="4" fontId="18" fillId="0" borderId="6"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18" fillId="0" borderId="38" xfId="0" applyNumberFormat="1" applyFont="1" applyBorder="1" applyAlignment="1">
      <alignment horizontal="center" vertical="center" wrapText="1"/>
    </xf>
    <xf numFmtId="0" fontId="10" fillId="2" borderId="23" xfId="0" applyFont="1" applyFill="1" applyBorder="1" applyAlignment="1">
      <alignment horizontal="left"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0" fontId="75" fillId="4" borderId="2" xfId="0" applyFont="1" applyFill="1" applyBorder="1" applyAlignment="1">
      <alignment horizontal="center" vertical="center"/>
    </xf>
    <xf numFmtId="0" fontId="75" fillId="4" borderId="8" xfId="0" applyFont="1" applyFill="1" applyBorder="1" applyAlignment="1">
      <alignment horizontal="center" vertical="center"/>
    </xf>
    <xf numFmtId="0" fontId="75" fillId="4" borderId="7" xfId="0" applyFont="1" applyFill="1" applyBorder="1" applyAlignment="1">
      <alignment horizontal="center" vertical="center"/>
    </xf>
    <xf numFmtId="0" fontId="76" fillId="4" borderId="5" xfId="0" applyFont="1" applyFill="1" applyBorder="1" applyAlignment="1">
      <alignment horizontal="center" vertical="center"/>
    </xf>
    <xf numFmtId="0" fontId="76" fillId="4" borderId="9" xfId="0" applyFont="1" applyFill="1" applyBorder="1" applyAlignment="1">
      <alignment horizontal="center" vertical="center"/>
    </xf>
    <xf numFmtId="0" fontId="76" fillId="4" borderId="12" xfId="0" applyFont="1" applyFill="1" applyBorder="1" applyAlignment="1">
      <alignment horizontal="center" vertical="center"/>
    </xf>
    <xf numFmtId="0" fontId="10" fillId="2" borderId="33" xfId="0" applyFont="1" applyFill="1" applyBorder="1" applyAlignment="1">
      <alignment horizontal="left" vertical="center" wrapText="1"/>
    </xf>
    <xf numFmtId="0" fontId="10" fillId="2" borderId="4" xfId="0"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0" fontId="8" fillId="3" borderId="36" xfId="0" applyFont="1" applyFill="1" applyBorder="1" applyAlignment="1">
      <alignment horizontal="left" vertical="center" wrapText="1"/>
    </xf>
    <xf numFmtId="0" fontId="8" fillId="3" borderId="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7" xfId="0" applyFont="1" applyFill="1" applyBorder="1" applyAlignment="1">
      <alignment horizontal="left" vertical="center" wrapText="1"/>
    </xf>
    <xf numFmtId="49" fontId="10" fillId="2" borderId="17"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 xfId="0" applyFont="1" applyFill="1" applyBorder="1" applyAlignment="1">
      <alignment vertical="center" wrapText="1"/>
    </xf>
    <xf numFmtId="0" fontId="8" fillId="2" borderId="3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 xfId="21" applyFont="1" applyFill="1" applyBorder="1" applyAlignment="1">
      <alignment horizontal="left" vertical="top" wrapText="1"/>
    </xf>
    <xf numFmtId="0" fontId="8" fillId="2" borderId="22" xfId="21" applyFont="1" applyFill="1" applyBorder="1" applyAlignment="1">
      <alignment horizontal="left" vertical="top" wrapText="1"/>
    </xf>
    <xf numFmtId="0" fontId="8" fillId="2" borderId="30" xfId="0" applyFont="1" applyFill="1" applyBorder="1" applyAlignment="1">
      <alignment vertical="center" wrapText="1"/>
    </xf>
    <xf numFmtId="0" fontId="8" fillId="2" borderId="17" xfId="0" applyFont="1" applyFill="1" applyBorder="1" applyAlignment="1">
      <alignment vertical="center" wrapText="1"/>
    </xf>
    <xf numFmtId="0" fontId="10" fillId="2" borderId="17" xfId="21" applyFont="1" applyFill="1" applyBorder="1" applyAlignment="1">
      <alignment horizontal="left" vertical="center" wrapText="1"/>
    </xf>
    <xf numFmtId="0" fontId="10" fillId="2" borderId="16" xfId="21" applyFont="1" applyFill="1" applyBorder="1" applyAlignment="1">
      <alignment horizontal="left" vertical="center" wrapText="1"/>
    </xf>
    <xf numFmtId="0" fontId="10" fillId="0" borderId="0" xfId="0" applyFont="1" applyAlignment="1">
      <alignment horizontal="center" vertical="center" wrapText="1"/>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38" xfId="0" applyFont="1" applyFill="1" applyBorder="1" applyAlignment="1">
      <alignment horizontal="left" vertical="center"/>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2" borderId="41" xfId="0" applyFont="1" applyFill="1" applyBorder="1" applyAlignment="1">
      <alignment horizontal="center" vertical="center" textRotation="90"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1" fontId="10" fillId="0" borderId="6"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22" applyFont="1" applyBorder="1" applyAlignment="1">
      <alignment horizontal="center" vertical="top"/>
    </xf>
    <xf numFmtId="0" fontId="10" fillId="0" borderId="0" xfId="22" applyFont="1" applyAlignment="1">
      <alignment horizontal="center" vertical="top"/>
    </xf>
    <xf numFmtId="0" fontId="8" fillId="2" borderId="3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10" fillId="3" borderId="4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38" xfId="0" applyFont="1" applyFill="1" applyBorder="1" applyAlignment="1">
      <alignment horizontal="left" vertical="center" wrapText="1"/>
    </xf>
    <xf numFmtId="4" fontId="8" fillId="0" borderId="1" xfId="0" applyNumberFormat="1" applyFont="1" applyBorder="1" applyAlignment="1">
      <alignment horizontal="center" vertical="center" wrapText="1"/>
    </xf>
    <xf numFmtId="4" fontId="8" fillId="0" borderId="22" xfId="0" applyNumberFormat="1" applyFont="1" applyBorder="1" applyAlignment="1">
      <alignment horizontal="center" vertical="center" wrapText="1"/>
    </xf>
    <xf numFmtId="0" fontId="8" fillId="2" borderId="4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3" xfId="0" applyFont="1" applyFill="1" applyBorder="1" applyAlignment="1">
      <alignment horizontal="left" vertical="center" wrapText="1"/>
    </xf>
    <xf numFmtId="165" fontId="8" fillId="0" borderId="6" xfId="0" applyNumberFormat="1" applyFont="1" applyBorder="1" applyAlignment="1">
      <alignment horizontal="center" vertical="center" wrapText="1"/>
    </xf>
    <xf numFmtId="165" fontId="8" fillId="0" borderId="13" xfId="0" applyNumberFormat="1" applyFont="1" applyBorder="1" applyAlignment="1">
      <alignment horizontal="center" vertical="center" wrapText="1"/>
    </xf>
    <xf numFmtId="0" fontId="18" fillId="2" borderId="4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8" fillId="0" borderId="0" xfId="0" applyFont="1"/>
    <xf numFmtId="0" fontId="38" fillId="2" borderId="40"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2" borderId="13" xfId="0" applyFont="1" applyFill="1" applyBorder="1" applyAlignment="1">
      <alignment horizontal="left" vertical="center" wrapText="1"/>
    </xf>
    <xf numFmtId="49" fontId="10" fillId="0" borderId="6"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8" fillId="3" borderId="40"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10" fillId="2" borderId="39" xfId="0" applyFont="1" applyFill="1" applyBorder="1" applyAlignment="1">
      <alignment horizontal="justify" vertical="center" wrapText="1"/>
    </xf>
    <xf numFmtId="0" fontId="10" fillId="2" borderId="8" xfId="0" applyFont="1" applyFill="1" applyBorder="1" applyAlignment="1">
      <alignment horizontal="justify" vertical="center" wrapText="1"/>
    </xf>
    <xf numFmtId="0" fontId="10" fillId="2" borderId="42" xfId="0" applyFont="1" applyFill="1" applyBorder="1" applyAlignment="1">
      <alignment horizontal="justify" vertical="center" wrapText="1"/>
    </xf>
    <xf numFmtId="0" fontId="10" fillId="2" borderId="46" xfId="0" applyFont="1" applyFill="1" applyBorder="1" applyAlignment="1">
      <alignment horizontal="justify" vertical="center" wrapText="1"/>
    </xf>
    <xf numFmtId="0" fontId="10" fillId="2" borderId="47" xfId="0" applyFont="1" applyFill="1" applyBorder="1" applyAlignment="1">
      <alignment horizontal="justify" vertical="center" wrapText="1"/>
    </xf>
    <xf numFmtId="0" fontId="10" fillId="2" borderId="48" xfId="0" applyFont="1" applyFill="1" applyBorder="1" applyAlignment="1">
      <alignment horizontal="justify" vertical="center" wrapText="1"/>
    </xf>
    <xf numFmtId="0" fontId="8" fillId="0" borderId="0" xfId="22" applyFont="1"/>
    <xf numFmtId="0" fontId="34" fillId="0" borderId="6" xfId="0" applyFont="1" applyBorder="1" applyAlignment="1">
      <alignment horizontal="left" vertical="top" wrapText="1"/>
    </xf>
    <xf numFmtId="0" fontId="34" fillId="0" borderId="10" xfId="0" applyFont="1" applyBorder="1" applyAlignment="1">
      <alignment horizontal="left" vertical="top" wrapText="1"/>
    </xf>
    <xf numFmtId="0" fontId="34" fillId="0" borderId="13" xfId="0" applyFont="1" applyBorder="1" applyAlignment="1">
      <alignment horizontal="left" vertical="top" wrapText="1"/>
    </xf>
    <xf numFmtId="49" fontId="34" fillId="0" borderId="6" xfId="0" applyNumberFormat="1" applyFont="1" applyBorder="1" applyAlignment="1">
      <alignment horizontal="center" vertical="top" wrapText="1"/>
    </xf>
    <xf numFmtId="49" fontId="34" fillId="0" borderId="13" xfId="0" applyNumberFormat="1" applyFont="1" applyBorder="1" applyAlignment="1">
      <alignment horizontal="center" vertical="top" wrapText="1"/>
    </xf>
    <xf numFmtId="0" fontId="52" fillId="4" borderId="8" xfId="0" applyFont="1" applyFill="1" applyBorder="1" applyAlignment="1">
      <alignment horizontal="center" vertical="center"/>
    </xf>
    <xf numFmtId="0" fontId="52" fillId="4" borderId="7" xfId="0" applyFont="1" applyFill="1" applyBorder="1" applyAlignment="1">
      <alignment horizontal="center" vertical="center"/>
    </xf>
    <xf numFmtId="0" fontId="53" fillId="4" borderId="5" xfId="0" applyFont="1" applyFill="1" applyBorder="1" applyAlignment="1">
      <alignment horizontal="center"/>
    </xf>
    <xf numFmtId="0" fontId="53" fillId="4" borderId="9" xfId="0" applyFont="1" applyFill="1" applyBorder="1" applyAlignment="1">
      <alignment horizontal="center"/>
    </xf>
    <xf numFmtId="0" fontId="53" fillId="4" borderId="12" xfId="0" applyFont="1" applyFill="1" applyBorder="1" applyAlignment="1">
      <alignment horizontal="center"/>
    </xf>
    <xf numFmtId="0" fontId="52" fillId="0" borderId="6" xfId="0" applyFont="1" applyBorder="1" applyAlignment="1">
      <alignment horizontal="left" vertical="top" wrapText="1"/>
    </xf>
    <xf numFmtId="0" fontId="52" fillId="0" borderId="13" xfId="0" applyFont="1" applyBorder="1" applyAlignment="1">
      <alignment horizontal="left" vertical="top" wrapText="1"/>
    </xf>
    <xf numFmtId="49" fontId="31" fillId="0" borderId="6" xfId="0" applyNumberFormat="1" applyFont="1" applyBorder="1" applyAlignment="1">
      <alignment vertical="top" wrapText="1"/>
    </xf>
    <xf numFmtId="49" fontId="31" fillId="0" borderId="10" xfId="0" applyNumberFormat="1" applyFont="1" applyBorder="1" applyAlignment="1">
      <alignment vertical="top" wrapText="1"/>
    </xf>
    <xf numFmtId="49" fontId="31" fillId="0" borderId="13" xfId="0" applyNumberFormat="1" applyFont="1" applyBorder="1" applyAlignment="1">
      <alignment vertical="top" wrapText="1"/>
    </xf>
    <xf numFmtId="0" fontId="52" fillId="0" borderId="6" xfId="0" applyFont="1" applyBorder="1" applyAlignment="1">
      <alignment vertical="top" wrapText="1"/>
    </xf>
    <xf numFmtId="0" fontId="52" fillId="0" borderId="13" xfId="0" applyFont="1" applyBorder="1" applyAlignment="1">
      <alignment vertical="top" wrapText="1"/>
    </xf>
    <xf numFmtId="0" fontId="31" fillId="0" borderId="6" xfId="0" applyFont="1" applyBorder="1" applyAlignment="1">
      <alignment horizontal="justify" vertical="top" wrapText="1"/>
    </xf>
    <xf numFmtId="0" fontId="31" fillId="0" borderId="10" xfId="0" applyFont="1" applyBorder="1" applyAlignment="1">
      <alignment horizontal="justify" vertical="top" wrapText="1"/>
    </xf>
    <xf numFmtId="0" fontId="31" fillId="0" borderId="13" xfId="0" applyFont="1" applyBorder="1" applyAlignment="1">
      <alignment horizontal="justify" vertical="top" wrapText="1"/>
    </xf>
    <xf numFmtId="0" fontId="52" fillId="7" borderId="6" xfId="0" applyFont="1" applyFill="1" applyBorder="1" applyAlignment="1">
      <alignment horizontal="left" vertical="top" wrapText="1"/>
    </xf>
    <xf numFmtId="0" fontId="52" fillId="7" borderId="10" xfId="0" applyFont="1" applyFill="1" applyBorder="1" applyAlignment="1">
      <alignment horizontal="left" vertical="top" wrapText="1"/>
    </xf>
    <xf numFmtId="0" fontId="52" fillId="7" borderId="13" xfId="0" applyFont="1" applyFill="1" applyBorder="1" applyAlignment="1">
      <alignment horizontal="left" vertical="top" wrapText="1"/>
    </xf>
    <xf numFmtId="0" fontId="52" fillId="0" borderId="10" xfId="0" applyFont="1" applyBorder="1" applyAlignment="1">
      <alignment horizontal="left" vertical="top" wrapText="1"/>
    </xf>
    <xf numFmtId="0" fontId="34" fillId="0" borderId="6" xfId="14" applyFont="1" applyBorder="1" applyAlignment="1">
      <alignment horizontal="left" vertical="top" wrapText="1"/>
    </xf>
    <xf numFmtId="0" fontId="34" fillId="0" borderId="10" xfId="14" applyFont="1" applyBorder="1" applyAlignment="1">
      <alignment horizontal="left" vertical="top" wrapText="1"/>
    </xf>
    <xf numFmtId="0" fontId="34" fillId="0" borderId="13" xfId="14" applyFont="1" applyBorder="1" applyAlignment="1">
      <alignment horizontal="left" vertical="top" wrapText="1"/>
    </xf>
    <xf numFmtId="0" fontId="52" fillId="9" borderId="3" xfId="0" applyFont="1" applyFill="1" applyBorder="1" applyAlignment="1">
      <alignment horizontal="center" vertical="center" textRotation="90" wrapText="1"/>
    </xf>
    <xf numFmtId="0" fontId="52" fillId="9" borderId="15" xfId="0" applyFont="1" applyFill="1" applyBorder="1" applyAlignment="1">
      <alignment horizontal="center" vertical="center" textRotation="90" wrapText="1"/>
    </xf>
    <xf numFmtId="0" fontId="52" fillId="9" borderId="4" xfId="0" applyFont="1" applyFill="1" applyBorder="1" applyAlignment="1">
      <alignment horizontal="center" vertical="center" textRotation="90" wrapText="1"/>
    </xf>
    <xf numFmtId="165" fontId="34" fillId="0" borderId="6" xfId="0" applyNumberFormat="1" applyFont="1" applyBorder="1" applyAlignment="1">
      <alignment horizontal="center" vertical="top" wrapText="1"/>
    </xf>
    <xf numFmtId="165" fontId="34" fillId="0" borderId="10" xfId="0" applyNumberFormat="1" applyFont="1" applyBorder="1" applyAlignment="1">
      <alignment horizontal="center" vertical="top" wrapText="1"/>
    </xf>
    <xf numFmtId="165" fontId="34" fillId="0" borderId="13" xfId="0" applyNumberFormat="1" applyFont="1" applyBorder="1" applyAlignment="1">
      <alignment horizontal="center" vertical="top" wrapText="1"/>
    </xf>
    <xf numFmtId="0" fontId="52" fillId="9" borderId="3" xfId="0" applyFont="1" applyFill="1" applyBorder="1" applyAlignment="1">
      <alignment horizontal="center" vertical="top" wrapText="1"/>
    </xf>
    <xf numFmtId="0" fontId="52" fillId="9" borderId="15" xfId="0" applyFont="1" applyFill="1" applyBorder="1" applyAlignment="1">
      <alignment horizontal="center" vertical="top" wrapText="1"/>
    </xf>
    <xf numFmtId="0" fontId="52" fillId="9" borderId="4" xfId="0" applyFont="1" applyFill="1" applyBorder="1" applyAlignment="1">
      <alignment horizontal="center" vertical="top" wrapText="1"/>
    </xf>
    <xf numFmtId="0" fontId="52" fillId="9" borderId="2" xfId="0" applyFont="1" applyFill="1" applyBorder="1" applyAlignment="1">
      <alignment horizontal="center" vertical="top" wrapText="1"/>
    </xf>
    <xf numFmtId="0" fontId="52" fillId="9" borderId="8" xfId="0" applyFont="1" applyFill="1" applyBorder="1" applyAlignment="1">
      <alignment horizontal="center" vertical="top" wrapText="1"/>
    </xf>
    <xf numFmtId="0" fontId="52" fillId="9" borderId="7" xfId="0" applyFont="1" applyFill="1" applyBorder="1" applyAlignment="1">
      <alignment horizontal="center" vertical="top" wrapText="1"/>
    </xf>
    <xf numFmtId="0" fontId="52" fillId="9" borderId="11" xfId="0" applyFont="1" applyFill="1" applyBorder="1" applyAlignment="1">
      <alignment horizontal="center" vertical="top" wrapText="1"/>
    </xf>
    <xf numFmtId="0" fontId="52" fillId="9" borderId="0" xfId="0" applyFont="1" applyFill="1" applyAlignment="1">
      <alignment horizontal="center" vertical="top" wrapText="1"/>
    </xf>
    <xf numFmtId="0" fontId="52" fillId="9" borderId="14" xfId="0" applyFont="1" applyFill="1" applyBorder="1" applyAlignment="1">
      <alignment horizontal="center" vertical="top" wrapText="1"/>
    </xf>
    <xf numFmtId="0" fontId="52" fillId="9" borderId="5" xfId="0" applyFont="1" applyFill="1" applyBorder="1" applyAlignment="1">
      <alignment horizontal="center" vertical="top" wrapText="1"/>
    </xf>
    <xf numFmtId="0" fontId="52" fillId="9" borderId="9" xfId="0" applyFont="1" applyFill="1" applyBorder="1" applyAlignment="1">
      <alignment horizontal="center" vertical="top" wrapText="1"/>
    </xf>
    <xf numFmtId="0" fontId="52" fillId="9" borderId="12" xfId="0" applyFont="1" applyFill="1" applyBorder="1" applyAlignment="1">
      <alignment horizontal="center" vertical="top" wrapText="1"/>
    </xf>
    <xf numFmtId="0" fontId="52" fillId="0" borderId="3" xfId="0" applyFont="1" applyBorder="1" applyAlignment="1">
      <alignment horizontal="center" vertical="top" wrapText="1"/>
    </xf>
    <xf numFmtId="0" fontId="52" fillId="0" borderId="15" xfId="0" applyFont="1" applyBorder="1" applyAlignment="1">
      <alignment horizontal="center" vertical="top" wrapText="1"/>
    </xf>
    <xf numFmtId="0" fontId="52" fillId="0" borderId="4" xfId="0" applyFont="1" applyBorder="1" applyAlignment="1">
      <alignment horizontal="center" vertical="top" wrapText="1"/>
    </xf>
    <xf numFmtId="165" fontId="34" fillId="0" borderId="6" xfId="0" applyNumberFormat="1" applyFont="1" applyBorder="1" applyAlignment="1">
      <alignment horizontal="center" vertical="center" wrapText="1"/>
    </xf>
    <xf numFmtId="165" fontId="34" fillId="0" borderId="10" xfId="0" applyNumberFormat="1" applyFont="1" applyBorder="1" applyAlignment="1">
      <alignment horizontal="center" vertical="center" wrapText="1"/>
    </xf>
    <xf numFmtId="165" fontId="34" fillId="0" borderId="13" xfId="0" applyNumberFormat="1" applyFont="1" applyBorder="1" applyAlignment="1">
      <alignment horizontal="center" vertical="center" wrapText="1"/>
    </xf>
    <xf numFmtId="0" fontId="34" fillId="2" borderId="6"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13" xfId="0" applyFont="1" applyFill="1" applyBorder="1" applyAlignment="1">
      <alignment horizontal="left" vertical="top" wrapText="1"/>
    </xf>
    <xf numFmtId="165" fontId="34" fillId="2" borderId="6" xfId="0" applyNumberFormat="1" applyFont="1" applyFill="1" applyBorder="1" applyAlignment="1">
      <alignment horizontal="center" vertical="center" wrapText="1"/>
    </xf>
    <xf numFmtId="165" fontId="34" fillId="2" borderId="10" xfId="0" applyNumberFormat="1" applyFont="1" applyFill="1" applyBorder="1" applyAlignment="1">
      <alignment horizontal="center" vertical="center" wrapText="1"/>
    </xf>
    <xf numFmtId="165" fontId="34" fillId="2" borderId="13" xfId="0" applyNumberFormat="1" applyFont="1" applyFill="1" applyBorder="1" applyAlignment="1">
      <alignment horizontal="center" vertical="center" wrapText="1"/>
    </xf>
    <xf numFmtId="0" fontId="52" fillId="0" borderId="6" xfId="0" applyFont="1" applyBorder="1" applyAlignment="1">
      <alignment horizontal="center" vertical="top" wrapText="1"/>
    </xf>
    <xf numFmtId="0" fontId="52" fillId="0" borderId="10" xfId="0" applyFont="1" applyBorder="1" applyAlignment="1">
      <alignment horizontal="center" vertical="top" wrapText="1"/>
    </xf>
    <xf numFmtId="0" fontId="52" fillId="0" borderId="13" xfId="0" applyFont="1" applyBorder="1" applyAlignment="1">
      <alignment horizontal="center" vertical="top" wrapText="1"/>
    </xf>
    <xf numFmtId="0" fontId="52" fillId="0" borderId="2" xfId="0" applyFont="1" applyBorder="1" applyAlignment="1">
      <alignment horizontal="center" vertical="top" wrapText="1"/>
    </xf>
    <xf numFmtId="0" fontId="52" fillId="0" borderId="8" xfId="0" applyFont="1" applyBorder="1" applyAlignment="1">
      <alignment horizontal="center" vertical="top" wrapText="1"/>
    </xf>
    <xf numFmtId="0" fontId="52" fillId="0" borderId="7" xfId="0" applyFont="1" applyBorder="1" applyAlignment="1">
      <alignment horizontal="center" vertical="top" wrapText="1"/>
    </xf>
    <xf numFmtId="0" fontId="52" fillId="0" borderId="5" xfId="0" applyFont="1" applyBorder="1" applyAlignment="1">
      <alignment horizontal="center" vertical="top" wrapText="1"/>
    </xf>
    <xf numFmtId="0" fontId="52" fillId="0" borderId="9" xfId="0" applyFont="1" applyBorder="1" applyAlignment="1">
      <alignment horizontal="center" vertical="top" wrapText="1"/>
    </xf>
    <xf numFmtId="0" fontId="52" fillId="0" borderId="12" xfId="0" applyFont="1" applyBorder="1" applyAlignment="1">
      <alignment horizontal="center" vertical="top" wrapText="1"/>
    </xf>
    <xf numFmtId="0" fontId="52" fillId="0" borderId="3" xfId="0" applyFont="1" applyBorder="1" applyAlignment="1">
      <alignment horizontal="center" vertical="top"/>
    </xf>
    <xf numFmtId="0" fontId="52" fillId="0" borderId="4" xfId="0" applyFont="1" applyBorder="1" applyAlignment="1">
      <alignment horizontal="center" vertical="top"/>
    </xf>
    <xf numFmtId="0" fontId="52" fillId="9" borderId="6" xfId="0" applyFont="1" applyFill="1" applyBorder="1" applyAlignment="1">
      <alignment horizontal="center" vertical="top" wrapText="1"/>
    </xf>
    <xf numFmtId="0" fontId="52" fillId="9" borderId="10" xfId="0" applyFont="1" applyFill="1" applyBorder="1" applyAlignment="1">
      <alignment horizontal="center" vertical="top" wrapText="1"/>
    </xf>
    <xf numFmtId="0" fontId="52" fillId="9" borderId="13" xfId="0" applyFont="1" applyFill="1" applyBorder="1" applyAlignment="1">
      <alignment horizontal="center" vertical="top" wrapText="1"/>
    </xf>
    <xf numFmtId="0" fontId="52" fillId="0" borderId="3" xfId="0" applyFont="1" applyBorder="1" applyAlignment="1">
      <alignment horizontal="center" vertical="center" textRotation="90" wrapText="1"/>
    </xf>
    <xf numFmtId="0" fontId="52" fillId="0" borderId="15" xfId="0" applyFont="1" applyBorder="1" applyAlignment="1">
      <alignment horizontal="center" vertical="center" textRotation="90" wrapText="1"/>
    </xf>
    <xf numFmtId="0" fontId="52" fillId="0" borderId="4" xfId="0" applyFont="1" applyBorder="1" applyAlignment="1">
      <alignment horizontal="center" vertical="center" textRotation="90" wrapText="1"/>
    </xf>
    <xf numFmtId="0" fontId="52" fillId="9" borderId="2" xfId="0" applyFont="1" applyFill="1" applyBorder="1" applyAlignment="1">
      <alignment horizontal="center" vertical="center" wrapText="1"/>
    </xf>
    <xf numFmtId="0" fontId="52" fillId="9" borderId="8" xfId="0" applyFont="1" applyFill="1" applyBorder="1" applyAlignment="1">
      <alignment horizontal="center" vertical="center" wrapText="1"/>
    </xf>
    <xf numFmtId="0" fontId="52" fillId="9" borderId="7" xfId="0" applyFont="1" applyFill="1" applyBorder="1" applyAlignment="1">
      <alignment horizontal="center" vertical="center" wrapText="1"/>
    </xf>
    <xf numFmtId="0" fontId="52" fillId="9" borderId="5" xfId="0" applyFont="1" applyFill="1" applyBorder="1" applyAlignment="1">
      <alignment horizontal="center" vertical="center" wrapText="1"/>
    </xf>
    <xf numFmtId="0" fontId="52" fillId="9" borderId="9" xfId="0" applyFont="1" applyFill="1" applyBorder="1" applyAlignment="1">
      <alignment horizontal="center" vertical="center" wrapText="1"/>
    </xf>
    <xf numFmtId="0" fontId="52" fillId="9" borderId="12" xfId="0" applyFont="1" applyFill="1" applyBorder="1" applyAlignment="1">
      <alignment horizontal="center" vertical="center" wrapText="1"/>
    </xf>
    <xf numFmtId="0" fontId="55" fillId="0" borderId="6" xfId="0" applyFont="1" applyBorder="1" applyAlignment="1">
      <alignment horizontal="left"/>
    </xf>
    <xf numFmtId="0" fontId="55" fillId="0" borderId="10" xfId="0" applyFont="1" applyBorder="1" applyAlignment="1">
      <alignment horizontal="left"/>
    </xf>
    <xf numFmtId="0" fontId="55" fillId="0" borderId="13" xfId="0" applyFont="1" applyBorder="1" applyAlignment="1">
      <alignment horizontal="left"/>
    </xf>
    <xf numFmtId="0" fontId="55" fillId="9" borderId="6" xfId="0" applyFont="1" applyFill="1" applyBorder="1" applyAlignment="1">
      <alignment horizontal="center" vertical="center"/>
    </xf>
    <xf numFmtId="0" fontId="55" fillId="9" borderId="13" xfId="0" applyFont="1" applyFill="1" applyBorder="1" applyAlignment="1">
      <alignment horizontal="center" vertical="center"/>
    </xf>
    <xf numFmtId="165" fontId="55" fillId="2" borderId="6" xfId="0" applyNumberFormat="1" applyFont="1" applyFill="1" applyBorder="1" applyAlignment="1">
      <alignment horizontal="center" vertical="center"/>
    </xf>
    <xf numFmtId="165" fontId="55" fillId="2" borderId="10" xfId="0" applyNumberFormat="1" applyFont="1" applyFill="1" applyBorder="1" applyAlignment="1">
      <alignment horizontal="center" vertical="center"/>
    </xf>
    <xf numFmtId="165" fontId="55" fillId="2" borderId="13" xfId="0" applyNumberFormat="1" applyFont="1" applyFill="1" applyBorder="1" applyAlignment="1">
      <alignment horizontal="center" vertical="center"/>
    </xf>
    <xf numFmtId="165" fontId="55" fillId="2" borderId="6" xfId="0" applyNumberFormat="1" applyFont="1" applyFill="1" applyBorder="1" applyAlignment="1">
      <alignment horizontal="center"/>
    </xf>
    <xf numFmtId="165" fontId="55" fillId="2" borderId="13" xfId="0" applyNumberFormat="1" applyFont="1" applyFill="1" applyBorder="1" applyAlignment="1">
      <alignment horizontal="center"/>
    </xf>
    <xf numFmtId="165" fontId="52" fillId="2" borderId="6" xfId="0" applyNumberFormat="1" applyFont="1" applyFill="1" applyBorder="1" applyAlignment="1">
      <alignment horizontal="center"/>
    </xf>
    <xf numFmtId="165" fontId="52" fillId="2" borderId="13" xfId="0" applyNumberFormat="1" applyFont="1" applyFill="1" applyBorder="1" applyAlignment="1">
      <alignment horizontal="center"/>
    </xf>
    <xf numFmtId="0" fontId="31" fillId="0" borderId="6" xfId="0" applyFont="1" applyBorder="1"/>
    <xf numFmtId="0" fontId="31" fillId="0" borderId="10" xfId="0" applyFont="1" applyBorder="1"/>
    <xf numFmtId="0" fontId="31" fillId="0" borderId="13" xfId="0" applyFont="1" applyBorder="1"/>
    <xf numFmtId="0" fontId="56" fillId="2" borderId="6" xfId="0" applyFont="1" applyFill="1" applyBorder="1" applyAlignment="1">
      <alignment horizontal="center" vertical="center"/>
    </xf>
    <xf numFmtId="0" fontId="56" fillId="2" borderId="13" xfId="0" applyFont="1" applyFill="1" applyBorder="1" applyAlignment="1">
      <alignment horizontal="center" vertical="center"/>
    </xf>
    <xf numFmtId="165" fontId="31" fillId="2" borderId="6" xfId="0" applyNumberFormat="1" applyFont="1" applyFill="1" applyBorder="1" applyAlignment="1">
      <alignment horizontal="center" vertical="center"/>
    </xf>
    <xf numFmtId="165" fontId="31" fillId="2" borderId="10" xfId="0" applyNumberFormat="1" applyFont="1" applyFill="1" applyBorder="1" applyAlignment="1">
      <alignment horizontal="center" vertical="center"/>
    </xf>
    <xf numFmtId="165" fontId="31" fillId="2" borderId="13" xfId="0" applyNumberFormat="1" applyFont="1" applyFill="1" applyBorder="1" applyAlignment="1">
      <alignment horizontal="center" vertical="center"/>
    </xf>
    <xf numFmtId="165" fontId="31" fillId="2" borderId="6" xfId="0" applyNumberFormat="1" applyFont="1" applyFill="1" applyBorder="1" applyAlignment="1">
      <alignment horizontal="center"/>
    </xf>
    <xf numFmtId="165" fontId="31" fillId="2" borderId="13" xfId="0" applyNumberFormat="1" applyFont="1" applyFill="1" applyBorder="1" applyAlignment="1">
      <alignment horizontal="center"/>
    </xf>
    <xf numFmtId="0" fontId="58" fillId="0" borderId="0" xfId="0" applyFont="1"/>
    <xf numFmtId="0" fontId="61" fillId="0" borderId="0" xfId="0" applyFont="1"/>
    <xf numFmtId="0" fontId="34" fillId="0" borderId="8" xfId="13" applyFont="1" applyBorder="1" applyAlignment="1">
      <alignment horizontal="center" vertical="top"/>
    </xf>
    <xf numFmtId="0" fontId="61" fillId="0" borderId="0" xfId="20" applyFont="1" applyAlignment="1">
      <alignment horizontal="left" vertical="top"/>
    </xf>
    <xf numFmtId="0" fontId="61" fillId="0" borderId="0" xfId="0" applyFont="1" applyAlignment="1">
      <alignment horizontal="left"/>
    </xf>
    <xf numFmtId="0" fontId="31" fillId="0" borderId="6" xfId="0" applyFont="1" applyBorder="1" applyAlignment="1">
      <alignment horizontal="center"/>
    </xf>
    <xf numFmtId="0" fontId="31" fillId="0" borderId="10" xfId="0" applyFont="1" applyBorder="1" applyAlignment="1">
      <alignment horizontal="center"/>
    </xf>
    <xf numFmtId="0" fontId="52" fillId="7" borderId="6" xfId="0" applyFont="1" applyFill="1" applyBorder="1" applyAlignment="1">
      <alignment horizontal="left" vertical="center" wrapText="1"/>
    </xf>
    <xf numFmtId="0" fontId="52" fillId="7" borderId="10" xfId="0" applyFont="1" applyFill="1" applyBorder="1" applyAlignment="1">
      <alignment horizontal="left" vertical="center" wrapText="1"/>
    </xf>
    <xf numFmtId="0" fontId="52" fillId="7" borderId="13" xfId="0" applyFont="1" applyFill="1" applyBorder="1" applyAlignment="1">
      <alignment horizontal="left" vertical="center" wrapText="1"/>
    </xf>
    <xf numFmtId="0" fontId="34" fillId="0" borderId="6" xfId="13" applyFont="1" applyBorder="1" applyAlignment="1">
      <alignment horizontal="left" vertical="top" wrapText="1"/>
    </xf>
    <xf numFmtId="0" fontId="34" fillId="0" borderId="10" xfId="13" applyFont="1" applyBorder="1" applyAlignment="1">
      <alignment horizontal="left" vertical="top" wrapText="1"/>
    </xf>
    <xf numFmtId="0" fontId="34" fillId="0" borderId="13" xfId="13" applyFont="1" applyBorder="1" applyAlignment="1">
      <alignment horizontal="left" vertical="top" wrapText="1"/>
    </xf>
    <xf numFmtId="0" fontId="10" fillId="2" borderId="1" xfId="15" applyFont="1" applyFill="1" applyBorder="1" applyAlignment="1">
      <alignment horizontal="left" vertical="top" wrapText="1"/>
    </xf>
    <xf numFmtId="0" fontId="24" fillId="2" borderId="5" xfId="15" applyFont="1" applyFill="1" applyBorder="1" applyAlignment="1">
      <alignment horizontal="right"/>
    </xf>
    <xf numFmtId="0" fontId="24" fillId="2" borderId="9" xfId="15" applyFont="1" applyFill="1" applyBorder="1" applyAlignment="1">
      <alignment horizontal="right"/>
    </xf>
    <xf numFmtId="0" fontId="24" fillId="2" borderId="12" xfId="15" applyFont="1" applyFill="1" applyBorder="1" applyAlignment="1">
      <alignment horizontal="right"/>
    </xf>
    <xf numFmtId="0" fontId="8" fillId="2" borderId="2" xfId="15" applyFont="1" applyFill="1" applyBorder="1" applyAlignment="1">
      <alignment horizontal="center" vertical="center"/>
    </xf>
    <xf numFmtId="0" fontId="8" fillId="2" borderId="8" xfId="15" applyFont="1" applyFill="1" applyBorder="1" applyAlignment="1">
      <alignment horizontal="center" vertical="center"/>
    </xf>
    <xf numFmtId="0" fontId="8" fillId="2" borderId="7" xfId="15" applyFont="1" applyFill="1" applyBorder="1" applyAlignment="1">
      <alignment horizontal="center" vertical="center"/>
    </xf>
    <xf numFmtId="0" fontId="9" fillId="2" borderId="5" xfId="15" applyFont="1" applyFill="1" applyBorder="1" applyAlignment="1">
      <alignment horizontal="center"/>
    </xf>
    <xf numFmtId="0" fontId="18" fillId="2" borderId="9" xfId="15" applyFont="1" applyFill="1" applyBorder="1" applyAlignment="1">
      <alignment horizontal="center"/>
    </xf>
    <xf numFmtId="0" fontId="18" fillId="2" borderId="12" xfId="15" applyFont="1" applyFill="1" applyBorder="1" applyAlignment="1">
      <alignment horizontal="center"/>
    </xf>
    <xf numFmtId="0" fontId="10" fillId="2" borderId="4" xfId="15" applyFont="1" applyFill="1" applyBorder="1" applyAlignment="1">
      <alignment horizontal="left" vertical="top" wrapText="1"/>
    </xf>
    <xf numFmtId="0" fontId="8" fillId="2" borderId="1" xfId="15" applyFont="1" applyFill="1" applyBorder="1" applyAlignment="1">
      <alignment vertical="top" wrapText="1"/>
    </xf>
    <xf numFmtId="0" fontId="10" fillId="2" borderId="1" xfId="14" applyFont="1" applyFill="1" applyBorder="1" applyAlignment="1">
      <alignment horizontal="left" vertical="top" wrapText="1"/>
    </xf>
    <xf numFmtId="0" fontId="8" fillId="2" borderId="1" xfId="15" applyFont="1" applyFill="1" applyBorder="1" applyAlignment="1">
      <alignment horizontal="left" vertical="top" wrapText="1"/>
    </xf>
    <xf numFmtId="0" fontId="8" fillId="2" borderId="2" xfId="15" applyFont="1" applyFill="1" applyBorder="1" applyAlignment="1">
      <alignment horizontal="left" vertical="top" wrapText="1"/>
    </xf>
    <xf numFmtId="0" fontId="8" fillId="2" borderId="7" xfId="15" applyFont="1" applyFill="1" applyBorder="1" applyAlignment="1">
      <alignment horizontal="left" vertical="top" wrapText="1"/>
    </xf>
    <xf numFmtId="0" fontId="10" fillId="2" borderId="6" xfId="14" applyFont="1" applyFill="1" applyBorder="1" applyAlignment="1">
      <alignment vertical="top" wrapText="1"/>
    </xf>
    <xf numFmtId="0" fontId="10" fillId="2" borderId="10" xfId="14" applyFont="1" applyFill="1" applyBorder="1" applyAlignment="1">
      <alignment vertical="top" wrapText="1"/>
    </xf>
    <xf numFmtId="0" fontId="10" fillId="2" borderId="13" xfId="14" applyFont="1" applyFill="1" applyBorder="1" applyAlignment="1">
      <alignment vertical="top" wrapText="1"/>
    </xf>
    <xf numFmtId="0" fontId="10" fillId="9" borderId="0" xfId="15" applyFont="1" applyFill="1" applyAlignment="1">
      <alignment vertical="top" wrapText="1"/>
    </xf>
    <xf numFmtId="0" fontId="8" fillId="2" borderId="3" xfId="15" applyFont="1" applyFill="1" applyBorder="1" applyAlignment="1">
      <alignment horizontal="center" vertical="top"/>
    </xf>
    <xf numFmtId="0" fontId="8" fillId="2" borderId="4" xfId="15" applyFont="1" applyFill="1" applyBorder="1" applyAlignment="1">
      <alignment horizontal="center" vertical="top"/>
    </xf>
    <xf numFmtId="0" fontId="8" fillId="2" borderId="1" xfId="15" applyFont="1" applyFill="1" applyBorder="1" applyAlignment="1">
      <alignment horizontal="center" vertical="top" wrapText="1"/>
    </xf>
    <xf numFmtId="0" fontId="8" fillId="2" borderId="15" xfId="15" applyFont="1" applyFill="1" applyBorder="1" applyAlignment="1">
      <alignment horizontal="center" vertical="top" wrapText="1"/>
    </xf>
    <xf numFmtId="0" fontId="10" fillId="2" borderId="4" xfId="15" applyFont="1" applyFill="1" applyBorder="1" applyAlignment="1">
      <alignment horizontal="center" vertical="top" wrapText="1"/>
    </xf>
    <xf numFmtId="0" fontId="8" fillId="2" borderId="6" xfId="15" applyFont="1" applyFill="1" applyBorder="1" applyAlignment="1">
      <alignment horizontal="center" vertical="top" wrapText="1"/>
    </xf>
    <xf numFmtId="0" fontId="8" fillId="2" borderId="13" xfId="15" applyFont="1" applyFill="1" applyBorder="1" applyAlignment="1">
      <alignment horizontal="center" vertical="top" wrapText="1"/>
    </xf>
    <xf numFmtId="0" fontId="8" fillId="2" borderId="1" xfId="15" applyFont="1" applyFill="1" applyBorder="1" applyAlignment="1">
      <alignment horizontal="center" vertical="center" textRotation="90" wrapText="1"/>
    </xf>
    <xf numFmtId="0" fontId="10" fillId="2" borderId="6" xfId="15" applyFont="1" applyFill="1" applyBorder="1" applyAlignment="1">
      <alignment horizontal="left" vertical="center" wrapText="1"/>
    </xf>
    <xf numFmtId="0" fontId="10" fillId="2" borderId="13" xfId="15" applyFont="1" applyFill="1" applyBorder="1" applyAlignment="1">
      <alignment horizontal="left" vertical="center" wrapText="1"/>
    </xf>
    <xf numFmtId="9" fontId="10" fillId="2" borderId="3" xfId="34" applyFont="1" applyFill="1" applyBorder="1" applyAlignment="1">
      <alignment horizontal="left" vertical="top" wrapText="1"/>
    </xf>
    <xf numFmtId="9" fontId="10" fillId="2" borderId="15" xfId="34" applyFont="1" applyFill="1" applyBorder="1" applyAlignment="1">
      <alignment horizontal="left" vertical="top" wrapText="1"/>
    </xf>
    <xf numFmtId="9" fontId="10" fillId="2" borderId="4" xfId="34" applyFont="1" applyFill="1" applyBorder="1" applyAlignment="1">
      <alignment horizontal="left" vertical="top" wrapText="1"/>
    </xf>
    <xf numFmtId="0" fontId="10" fillId="2" borderId="6" xfId="15" applyFont="1" applyFill="1" applyBorder="1" applyAlignment="1">
      <alignment horizontal="left" vertical="top" wrapText="1"/>
    </xf>
    <xf numFmtId="0" fontId="10" fillId="2" borderId="13" xfId="15" applyFont="1" applyFill="1" applyBorder="1" applyAlignment="1">
      <alignment horizontal="left" vertical="top" wrapText="1"/>
    </xf>
    <xf numFmtId="0" fontId="8" fillId="2" borderId="3" xfId="15" applyFont="1" applyFill="1" applyBorder="1" applyAlignment="1">
      <alignment horizontal="center" vertical="center" textRotation="90" wrapText="1"/>
    </xf>
    <xf numFmtId="0" fontId="8" fillId="2" borderId="15" xfId="15" applyFont="1" applyFill="1" applyBorder="1" applyAlignment="1">
      <alignment horizontal="center" vertical="center" textRotation="90" wrapText="1"/>
    </xf>
    <xf numFmtId="0" fontId="8" fillId="2" borderId="4" xfId="15" applyFont="1" applyFill="1" applyBorder="1" applyAlignment="1">
      <alignment horizontal="center" vertical="center" textRotation="90" wrapText="1"/>
    </xf>
    <xf numFmtId="0" fontId="10" fillId="2" borderId="1" xfId="15" applyFont="1" applyFill="1" applyBorder="1" applyAlignment="1">
      <alignment horizontal="left" vertical="center" wrapText="1"/>
    </xf>
    <xf numFmtId="9" fontId="13" fillId="2" borderId="3" xfId="34" applyFont="1" applyFill="1" applyBorder="1" applyAlignment="1">
      <alignment horizontal="left" vertical="top" wrapText="1"/>
    </xf>
    <xf numFmtId="9" fontId="10" fillId="2" borderId="3" xfId="34" applyFont="1" applyFill="1" applyBorder="1" applyAlignment="1">
      <alignment vertical="top" wrapText="1"/>
    </xf>
    <xf numFmtId="0" fontId="7" fillId="2" borderId="4" xfId="35" applyFill="1" applyBorder="1" applyAlignment="1">
      <alignment vertical="top" wrapText="1"/>
    </xf>
    <xf numFmtId="0" fontId="8" fillId="2" borderId="6" xfId="15" applyFont="1" applyFill="1" applyBorder="1" applyAlignment="1">
      <alignment horizontal="left" vertical="top" wrapText="1"/>
    </xf>
    <xf numFmtId="0" fontId="8" fillId="2" borderId="10" xfId="15" applyFont="1" applyFill="1" applyBorder="1" applyAlignment="1">
      <alignment horizontal="left" vertical="top" wrapText="1"/>
    </xf>
    <xf numFmtId="0" fontId="8" fillId="2" borderId="13" xfId="15" applyFont="1" applyFill="1" applyBorder="1" applyAlignment="1">
      <alignment horizontal="left" vertical="top" wrapText="1"/>
    </xf>
    <xf numFmtId="0" fontId="8" fillId="2" borderId="11" xfId="15" applyFont="1" applyFill="1" applyBorder="1" applyAlignment="1">
      <alignment horizontal="center" vertical="center" wrapText="1"/>
    </xf>
    <xf numFmtId="0" fontId="8" fillId="2" borderId="0" xfId="15" applyFont="1" applyFill="1" applyAlignment="1">
      <alignment horizontal="center" vertical="center" wrapText="1"/>
    </xf>
    <xf numFmtId="0" fontId="8" fillId="2" borderId="14" xfId="15" applyFont="1" applyFill="1" applyBorder="1" applyAlignment="1">
      <alignment horizontal="center" vertical="center" wrapText="1"/>
    </xf>
    <xf numFmtId="0" fontId="8" fillId="2" borderId="5" xfId="15" applyFont="1" applyFill="1" applyBorder="1" applyAlignment="1">
      <alignment horizontal="center" vertical="center" wrapText="1"/>
    </xf>
    <xf numFmtId="0" fontId="8" fillId="2" borderId="9" xfId="15" applyFont="1" applyFill="1" applyBorder="1" applyAlignment="1">
      <alignment horizontal="center" vertical="center" wrapText="1"/>
    </xf>
    <xf numFmtId="0" fontId="8" fillId="2" borderId="12" xfId="15" applyFont="1" applyFill="1" applyBorder="1" applyAlignment="1">
      <alignment horizontal="center" vertical="center" wrapText="1"/>
    </xf>
    <xf numFmtId="0" fontId="8" fillId="2" borderId="5" xfId="15" applyFont="1" applyFill="1" applyBorder="1" applyAlignment="1">
      <alignment horizontal="center" vertical="top" wrapText="1"/>
    </xf>
    <xf numFmtId="0" fontId="8" fillId="2" borderId="9" xfId="15" applyFont="1" applyFill="1" applyBorder="1" applyAlignment="1">
      <alignment horizontal="center" vertical="top" wrapText="1"/>
    </xf>
    <xf numFmtId="0" fontId="8" fillId="2" borderId="12" xfId="15" applyFont="1" applyFill="1" applyBorder="1" applyAlignment="1">
      <alignment horizontal="center" vertical="top" wrapText="1"/>
    </xf>
    <xf numFmtId="0" fontId="8" fillId="2" borderId="3" xfId="15" applyFont="1" applyFill="1" applyBorder="1" applyAlignment="1">
      <alignment horizontal="center" vertical="top" wrapText="1"/>
    </xf>
    <xf numFmtId="0" fontId="8" fillId="2" borderId="4" xfId="15" applyFont="1" applyFill="1" applyBorder="1" applyAlignment="1">
      <alignment horizontal="center" vertical="top" wrapText="1"/>
    </xf>
    <xf numFmtId="0" fontId="10" fillId="2" borderId="6" xfId="15" applyFont="1" applyFill="1" applyBorder="1" applyAlignment="1">
      <alignment horizontal="center" vertical="top" wrapText="1"/>
    </xf>
    <xf numFmtId="0" fontId="10" fillId="2" borderId="10" xfId="15" applyFont="1" applyFill="1" applyBorder="1" applyAlignment="1">
      <alignment horizontal="center" vertical="top" wrapText="1"/>
    </xf>
    <xf numFmtId="0" fontId="8" fillId="2" borderId="6" xfId="15" applyFont="1" applyFill="1" applyBorder="1" applyAlignment="1">
      <alignment horizontal="left" vertical="center" wrapText="1"/>
    </xf>
    <xf numFmtId="0" fontId="8" fillId="2" borderId="10" xfId="15" applyFont="1" applyFill="1" applyBorder="1" applyAlignment="1">
      <alignment horizontal="left" vertical="center" wrapText="1"/>
    </xf>
    <xf numFmtId="0" fontId="8" fillId="2" borderId="13" xfId="15" applyFont="1" applyFill="1" applyBorder="1" applyAlignment="1">
      <alignment horizontal="left" vertical="center" wrapText="1"/>
    </xf>
    <xf numFmtId="0" fontId="10" fillId="2" borderId="13" xfId="15" applyFont="1" applyFill="1" applyBorder="1" applyAlignment="1">
      <alignment horizontal="center" vertical="top" wrapText="1"/>
    </xf>
    <xf numFmtId="49" fontId="8" fillId="2" borderId="1" xfId="15" applyNumberFormat="1" applyFont="1" applyFill="1" applyBorder="1" applyAlignment="1">
      <alignment horizontal="left" vertical="top" wrapText="1"/>
    </xf>
    <xf numFmtId="0" fontId="10" fillId="2" borderId="6" xfId="15" applyFont="1" applyFill="1" applyBorder="1" applyAlignment="1">
      <alignment horizontal="center" vertical="center" wrapText="1"/>
    </xf>
    <xf numFmtId="0" fontId="10" fillId="2" borderId="10" xfId="15" applyFont="1" applyFill="1" applyBorder="1" applyAlignment="1">
      <alignment horizontal="center" vertical="center" wrapText="1"/>
    </xf>
    <xf numFmtId="0" fontId="10" fillId="2" borderId="13" xfId="15" applyFont="1" applyFill="1" applyBorder="1" applyAlignment="1">
      <alignment horizontal="center" vertical="center" wrapText="1"/>
    </xf>
    <xf numFmtId="49" fontId="8" fillId="2" borderId="6" xfId="15" applyNumberFormat="1" applyFont="1" applyFill="1" applyBorder="1" applyAlignment="1">
      <alignment horizontal="left" vertical="top" wrapText="1"/>
    </xf>
    <xf numFmtId="49" fontId="8" fillId="2" borderId="10" xfId="15" applyNumberFormat="1" applyFont="1" applyFill="1" applyBorder="1" applyAlignment="1">
      <alignment horizontal="left" vertical="top" wrapText="1"/>
    </xf>
    <xf numFmtId="49" fontId="8" fillId="2" borderId="13" xfId="15" applyNumberFormat="1" applyFont="1" applyFill="1" applyBorder="1" applyAlignment="1">
      <alignment horizontal="left" vertical="top" wrapText="1"/>
    </xf>
    <xf numFmtId="0" fontId="13" fillId="2" borderId="6" xfId="15" applyFont="1" applyFill="1" applyBorder="1" applyAlignment="1">
      <alignment horizontal="left" vertical="top" wrapText="1"/>
    </xf>
    <xf numFmtId="0" fontId="13" fillId="2" borderId="10" xfId="15" applyFont="1" applyFill="1" applyBorder="1" applyAlignment="1">
      <alignment horizontal="left" vertical="top" wrapText="1"/>
    </xf>
    <xf numFmtId="0" fontId="13" fillId="2" borderId="13" xfId="15" applyFont="1" applyFill="1" applyBorder="1" applyAlignment="1">
      <alignment horizontal="left" vertical="top" wrapText="1"/>
    </xf>
    <xf numFmtId="0" fontId="10" fillId="0" borderId="8" xfId="13" applyFont="1" applyBorder="1" applyAlignment="1">
      <alignment horizontal="center" vertical="top"/>
    </xf>
    <xf numFmtId="49" fontId="8" fillId="2" borderId="6" xfId="15" applyNumberFormat="1" applyFont="1" applyFill="1" applyBorder="1" applyAlignment="1">
      <alignment horizontal="left" vertical="center" wrapText="1"/>
    </xf>
    <xf numFmtId="49" fontId="8" fillId="2" borderId="10" xfId="15" applyNumberFormat="1" applyFont="1" applyFill="1" applyBorder="1" applyAlignment="1">
      <alignment horizontal="left" vertical="center" wrapText="1"/>
    </xf>
    <xf numFmtId="49" fontId="8" fillId="2" borderId="13" xfId="15" applyNumberFormat="1" applyFont="1" applyFill="1" applyBorder="1" applyAlignment="1">
      <alignment horizontal="left" vertical="center" wrapText="1"/>
    </xf>
    <xf numFmtId="0" fontId="10" fillId="2" borderId="1" xfId="15" applyFont="1" applyFill="1" applyBorder="1" applyAlignment="1">
      <alignment vertical="center" wrapText="1"/>
    </xf>
    <xf numFmtId="0" fontId="8" fillId="2" borderId="5" xfId="15" applyFont="1" applyFill="1" applyBorder="1" applyAlignment="1">
      <alignment horizontal="right"/>
    </xf>
    <xf numFmtId="0" fontId="8" fillId="2" borderId="9" xfId="15" applyFont="1" applyFill="1" applyBorder="1" applyAlignment="1">
      <alignment horizontal="right"/>
    </xf>
    <xf numFmtId="0" fontId="8" fillId="2" borderId="12" xfId="15" applyFont="1" applyFill="1" applyBorder="1" applyAlignment="1">
      <alignment horizontal="right"/>
    </xf>
    <xf numFmtId="0" fontId="10" fillId="2" borderId="4" xfId="15" applyFont="1" applyFill="1" applyBorder="1" applyAlignment="1">
      <alignment vertical="center" wrapText="1"/>
    </xf>
    <xf numFmtId="49" fontId="10" fillId="2" borderId="1" xfId="15" applyNumberFormat="1" applyFont="1" applyFill="1" applyBorder="1" applyAlignment="1">
      <alignment horizontal="center" vertical="center" wrapText="1"/>
    </xf>
    <xf numFmtId="0" fontId="10" fillId="2" borderId="6" xfId="15" applyFont="1" applyFill="1" applyBorder="1" applyAlignment="1">
      <alignment horizontal="center"/>
    </xf>
    <xf numFmtId="0" fontId="10" fillId="2" borderId="10" xfId="15" applyFont="1" applyFill="1" applyBorder="1" applyAlignment="1">
      <alignment horizontal="center"/>
    </xf>
    <xf numFmtId="0" fontId="10" fillId="2" borderId="13" xfId="15" applyFont="1" applyFill="1" applyBorder="1" applyAlignment="1">
      <alignment horizontal="center"/>
    </xf>
    <xf numFmtId="0" fontId="10" fillId="2" borderId="3" xfId="14" applyFont="1" applyFill="1" applyBorder="1" applyAlignment="1">
      <alignment horizontal="left" vertical="top" wrapText="1"/>
    </xf>
    <xf numFmtId="0" fontId="10" fillId="2" borderId="1" xfId="14" applyFont="1" applyFill="1" applyBorder="1" applyAlignment="1">
      <alignment vertical="top" wrapText="1"/>
    </xf>
    <xf numFmtId="0" fontId="10" fillId="2" borderId="1" xfId="0" applyFont="1" applyFill="1" applyBorder="1" applyAlignment="1">
      <alignment horizontal="left" vertical="top" wrapText="1"/>
    </xf>
    <xf numFmtId="0" fontId="10" fillId="2" borderId="0" xfId="15" applyFont="1" applyFill="1" applyAlignment="1">
      <alignment vertical="top" wrapText="1"/>
    </xf>
    <xf numFmtId="0" fontId="0" fillId="2" borderId="13" xfId="0" applyFill="1" applyBorder="1" applyAlignment="1">
      <alignment horizontal="left" vertical="center" wrapText="1"/>
    </xf>
    <xf numFmtId="0" fontId="8" fillId="2" borderId="5" xfId="15" applyFont="1" applyFill="1" applyBorder="1" applyAlignment="1">
      <alignment horizontal="left" vertical="top" wrapText="1"/>
    </xf>
    <xf numFmtId="0" fontId="8" fillId="2" borderId="9" xfId="15" applyFont="1" applyFill="1" applyBorder="1" applyAlignment="1">
      <alignment horizontal="left" vertical="top" wrapText="1"/>
    </xf>
    <xf numFmtId="0" fontId="8" fillId="2" borderId="2" xfId="15" applyFont="1" applyFill="1" applyBorder="1" applyAlignment="1">
      <alignment horizontal="center" vertical="center" wrapText="1"/>
    </xf>
    <xf numFmtId="0" fontId="8" fillId="2" borderId="8" xfId="15" applyFont="1" applyFill="1" applyBorder="1" applyAlignment="1">
      <alignment horizontal="center" vertical="center" wrapText="1"/>
    </xf>
    <xf numFmtId="0" fontId="8" fillId="2" borderId="7" xfId="15" applyFont="1" applyFill="1" applyBorder="1" applyAlignment="1">
      <alignment horizontal="center" vertical="center" wrapText="1"/>
    </xf>
    <xf numFmtId="0" fontId="8" fillId="2" borderId="10" xfId="15" applyFont="1" applyFill="1" applyBorder="1" applyAlignment="1">
      <alignment horizontal="center" vertical="top" wrapText="1"/>
    </xf>
    <xf numFmtId="0" fontId="9" fillId="2" borderId="6" xfId="15" applyFont="1" applyFill="1" applyBorder="1" applyAlignment="1">
      <alignment horizontal="center" vertical="top" wrapText="1"/>
    </xf>
    <xf numFmtId="0" fontId="9" fillId="2" borderId="13" xfId="15" applyFont="1" applyFill="1" applyBorder="1" applyAlignment="1">
      <alignment horizontal="center" vertical="top" wrapText="1"/>
    </xf>
    <xf numFmtId="0" fontId="7" fillId="2" borderId="10" xfId="15" applyFill="1" applyBorder="1" applyAlignment="1">
      <alignment horizontal="left" vertical="top" wrapText="1"/>
    </xf>
    <xf numFmtId="0" fontId="7" fillId="2" borderId="13" xfId="15" applyFill="1" applyBorder="1" applyAlignment="1">
      <alignment horizontal="left" vertical="top" wrapText="1"/>
    </xf>
    <xf numFmtId="0" fontId="10" fillId="2" borderId="6" xfId="15" applyFont="1" applyFill="1" applyBorder="1" applyAlignment="1">
      <alignment vertical="center" wrapText="1"/>
    </xf>
    <xf numFmtId="0" fontId="10" fillId="2" borderId="10" xfId="15" applyFont="1" applyFill="1" applyBorder="1" applyAlignment="1">
      <alignment vertical="center" wrapText="1"/>
    </xf>
    <xf numFmtId="0" fontId="10" fillId="2" borderId="13" xfId="15" applyFont="1" applyFill="1" applyBorder="1" applyAlignment="1">
      <alignment vertical="center" wrapText="1"/>
    </xf>
    <xf numFmtId="0" fontId="10" fillId="2" borderId="8" xfId="13" applyFont="1" applyFill="1" applyBorder="1" applyAlignment="1">
      <alignment horizontal="center" vertical="top"/>
    </xf>
    <xf numFmtId="0" fontId="10" fillId="2" borderId="5" xfId="15" applyFont="1" applyFill="1" applyBorder="1" applyAlignment="1">
      <alignment horizontal="right"/>
    </xf>
    <xf numFmtId="0" fontId="10" fillId="2" borderId="9" xfId="15" applyFont="1" applyFill="1" applyBorder="1" applyAlignment="1">
      <alignment horizontal="right"/>
    </xf>
    <xf numFmtId="0" fontId="30" fillId="2" borderId="9" xfId="15" applyFont="1" applyFill="1" applyBorder="1" applyAlignment="1">
      <alignment horizontal="center"/>
    </xf>
    <xf numFmtId="0" fontId="30" fillId="2" borderId="12" xfId="15" applyFont="1" applyFill="1" applyBorder="1" applyAlignment="1">
      <alignment horizontal="center"/>
    </xf>
    <xf numFmtId="0" fontId="10" fillId="2" borderId="6" xfId="14" applyFont="1" applyFill="1" applyBorder="1" applyAlignment="1">
      <alignment horizontal="justify" vertical="top" wrapText="1"/>
    </xf>
    <xf numFmtId="0" fontId="10" fillId="2" borderId="10" xfId="14" applyFont="1" applyFill="1" applyBorder="1" applyAlignment="1">
      <alignment horizontal="justify" vertical="top" wrapText="1"/>
    </xf>
    <xf numFmtId="0" fontId="10" fillId="2" borderId="13" xfId="14" applyFont="1" applyFill="1" applyBorder="1" applyAlignment="1">
      <alignment horizontal="justify" vertical="top" wrapText="1"/>
    </xf>
    <xf numFmtId="165" fontId="25" fillId="2" borderId="6" xfId="15" applyNumberFormat="1" applyFont="1" applyFill="1" applyBorder="1" applyAlignment="1">
      <alignment horizontal="center" vertical="center"/>
    </xf>
    <xf numFmtId="165" fontId="25" fillId="2" borderId="10" xfId="15" applyNumberFormat="1" applyFont="1" applyFill="1" applyBorder="1" applyAlignment="1">
      <alignment horizontal="center" vertical="center"/>
    </xf>
    <xf numFmtId="165" fontId="25" fillId="2" borderId="13" xfId="15" applyNumberFormat="1" applyFont="1" applyFill="1" applyBorder="1" applyAlignment="1">
      <alignment horizontal="center" vertical="center"/>
    </xf>
    <xf numFmtId="0" fontId="25" fillId="2" borderId="6" xfId="15" applyFont="1" applyFill="1" applyBorder="1" applyAlignment="1">
      <alignment vertical="top" wrapText="1"/>
    </xf>
    <xf numFmtId="0" fontId="25" fillId="2" borderId="10" xfId="15" applyFont="1" applyFill="1" applyBorder="1" applyAlignment="1">
      <alignment vertical="top" wrapText="1"/>
    </xf>
    <xf numFmtId="0" fontId="25" fillId="2" borderId="13" xfId="15" applyFont="1" applyFill="1" applyBorder="1" applyAlignment="1">
      <alignment vertical="top" wrapText="1"/>
    </xf>
    <xf numFmtId="0" fontId="25" fillId="2" borderId="6" xfId="15" applyFont="1" applyFill="1" applyBorder="1" applyAlignment="1">
      <alignment horizontal="left" vertical="top" wrapText="1"/>
    </xf>
    <xf numFmtId="0" fontId="25" fillId="2" borderId="13" xfId="15" applyFont="1" applyFill="1" applyBorder="1" applyAlignment="1">
      <alignment horizontal="left" vertical="top" wrapText="1"/>
    </xf>
    <xf numFmtId="0" fontId="10" fillId="2" borderId="6" xfId="14" applyFont="1" applyFill="1" applyBorder="1" applyAlignment="1">
      <alignment horizontal="left" vertical="top" wrapText="1"/>
    </xf>
    <xf numFmtId="0" fontId="10" fillId="2" borderId="10" xfId="14" applyFont="1" applyFill="1" applyBorder="1" applyAlignment="1">
      <alignment horizontal="left" vertical="top" wrapText="1"/>
    </xf>
    <xf numFmtId="0" fontId="10" fillId="2" borderId="13" xfId="14" applyFont="1" applyFill="1" applyBorder="1" applyAlignment="1">
      <alignment horizontal="left" vertical="top" wrapText="1"/>
    </xf>
    <xf numFmtId="0" fontId="10" fillId="2" borderId="1" xfId="14" applyFont="1" applyFill="1" applyBorder="1" applyAlignment="1">
      <alignment horizontal="justify" vertical="top" wrapText="1"/>
    </xf>
    <xf numFmtId="0" fontId="25" fillId="2" borderId="1" xfId="15" applyFont="1" applyFill="1" applyBorder="1" applyAlignment="1">
      <alignment horizontal="left" vertical="center"/>
    </xf>
    <xf numFmtId="0" fontId="25" fillId="2" borderId="19" xfId="15" applyFont="1" applyFill="1" applyBorder="1" applyAlignment="1">
      <alignment vertical="top" wrapText="1"/>
    </xf>
    <xf numFmtId="0" fontId="25" fillId="2" borderId="20" xfId="15" applyFont="1" applyFill="1" applyBorder="1" applyAlignment="1">
      <alignment vertical="top" wrapText="1"/>
    </xf>
    <xf numFmtId="0" fontId="25" fillId="2" borderId="18" xfId="15" applyFont="1" applyFill="1" applyBorder="1" applyAlignment="1">
      <alignment vertical="top" wrapText="1"/>
    </xf>
    <xf numFmtId="165" fontId="10" fillId="2" borderId="19" xfId="15" applyNumberFormat="1" applyFont="1" applyFill="1" applyBorder="1" applyAlignment="1">
      <alignment horizontal="center" vertical="center" wrapText="1"/>
    </xf>
    <xf numFmtId="165" fontId="10" fillId="2" borderId="20" xfId="15" applyNumberFormat="1" applyFont="1" applyFill="1" applyBorder="1" applyAlignment="1">
      <alignment horizontal="center" vertical="center" wrapText="1"/>
    </xf>
    <xf numFmtId="0" fontId="25" fillId="2" borderId="6" xfId="15" applyFont="1" applyFill="1" applyBorder="1" applyAlignment="1">
      <alignment horizontal="left" vertical="center" wrapText="1"/>
    </xf>
    <xf numFmtId="0" fontId="25" fillId="2" borderId="13" xfId="15" applyFont="1" applyFill="1" applyBorder="1" applyAlignment="1">
      <alignment horizontal="left" vertical="center" wrapText="1"/>
    </xf>
    <xf numFmtId="0" fontId="0" fillId="2" borderId="13" xfId="0" applyFill="1" applyBorder="1" applyAlignment="1">
      <alignment horizontal="left" vertical="top" wrapText="1"/>
    </xf>
    <xf numFmtId="0" fontId="8" fillId="2" borderId="2" xfId="15" applyFont="1" applyFill="1" applyBorder="1" applyAlignment="1">
      <alignment horizontal="center" vertical="top" wrapText="1"/>
    </xf>
    <xf numFmtId="0" fontId="8" fillId="2" borderId="8" xfId="15" applyFont="1" applyFill="1" applyBorder="1" applyAlignment="1">
      <alignment horizontal="center" vertical="top" wrapText="1"/>
    </xf>
    <xf numFmtId="0" fontId="10" fillId="2" borderId="6" xfId="15" applyFont="1" applyFill="1" applyBorder="1" applyAlignment="1">
      <alignment vertical="top" wrapText="1"/>
    </xf>
    <xf numFmtId="0" fontId="10" fillId="2" borderId="10" xfId="15" applyFont="1" applyFill="1" applyBorder="1" applyAlignment="1">
      <alignment vertical="top" wrapText="1"/>
    </xf>
    <xf numFmtId="0" fontId="10" fillId="2" borderId="13" xfId="15" applyFont="1" applyFill="1" applyBorder="1" applyAlignment="1">
      <alignment vertical="top" wrapText="1"/>
    </xf>
    <xf numFmtId="0" fontId="10" fillId="2" borderId="10" xfId="15" applyFont="1" applyFill="1" applyBorder="1" applyAlignment="1">
      <alignment horizontal="left" vertical="top" wrapText="1"/>
    </xf>
    <xf numFmtId="165" fontId="9" fillId="2" borderId="5" xfId="15" applyNumberFormat="1" applyFont="1" applyFill="1" applyBorder="1" applyAlignment="1">
      <alignment horizontal="center" vertical="center"/>
    </xf>
    <xf numFmtId="165" fontId="9" fillId="2" borderId="12" xfId="15" applyNumberFormat="1" applyFont="1" applyFill="1" applyBorder="1" applyAlignment="1">
      <alignment horizontal="center" vertical="center"/>
    </xf>
    <xf numFmtId="0" fontId="25" fillId="2" borderId="10" xfId="15" applyFont="1" applyFill="1" applyBorder="1" applyAlignment="1">
      <alignment horizontal="left" vertical="center" wrapText="1"/>
    </xf>
    <xf numFmtId="1" fontId="25" fillId="2" borderId="6" xfId="15" applyNumberFormat="1" applyFont="1" applyFill="1" applyBorder="1" applyAlignment="1">
      <alignment horizontal="center" vertical="center" wrapText="1"/>
    </xf>
    <xf numFmtId="1" fontId="25" fillId="2" borderId="10" xfId="15" applyNumberFormat="1" applyFont="1" applyFill="1" applyBorder="1" applyAlignment="1">
      <alignment horizontal="center" vertical="center" wrapText="1"/>
    </xf>
    <xf numFmtId="1" fontId="25" fillId="2" borderId="13" xfId="15" applyNumberFormat="1" applyFont="1" applyFill="1" applyBorder="1" applyAlignment="1">
      <alignment horizontal="center" vertical="center" wrapText="1"/>
    </xf>
    <xf numFmtId="0" fontId="25" fillId="2" borderId="6" xfId="15" applyFont="1" applyFill="1" applyBorder="1" applyAlignment="1">
      <alignment vertical="center" wrapText="1"/>
    </xf>
    <xf numFmtId="0" fontId="25" fillId="2" borderId="10" xfId="15" applyFont="1" applyFill="1" applyBorder="1" applyAlignment="1">
      <alignment vertical="center" wrapText="1"/>
    </xf>
    <xf numFmtId="0" fontId="25" fillId="2" borderId="13" xfId="15" applyFont="1" applyFill="1" applyBorder="1" applyAlignment="1">
      <alignment vertical="center" wrapText="1"/>
    </xf>
    <xf numFmtId="1" fontId="10" fillId="2" borderId="6" xfId="15" applyNumberFormat="1" applyFont="1" applyFill="1" applyBorder="1" applyAlignment="1">
      <alignment horizontal="center" vertical="center" wrapText="1"/>
    </xf>
    <xf numFmtId="1" fontId="10" fillId="2" borderId="10" xfId="15" applyNumberFormat="1" applyFont="1" applyFill="1" applyBorder="1" applyAlignment="1">
      <alignment horizontal="center" vertical="center" wrapText="1"/>
    </xf>
    <xf numFmtId="1" fontId="10" fillId="2" borderId="13" xfId="15" applyNumberFormat="1" applyFont="1" applyFill="1" applyBorder="1" applyAlignment="1">
      <alignment horizontal="center" vertical="center" wrapText="1"/>
    </xf>
    <xf numFmtId="0" fontId="8" fillId="2" borderId="27" xfId="15" applyFont="1" applyFill="1" applyBorder="1" applyAlignment="1">
      <alignment horizontal="left" vertical="top" wrapText="1"/>
    </xf>
    <xf numFmtId="0" fontId="8" fillId="2" borderId="26" xfId="15" applyFont="1" applyFill="1" applyBorder="1" applyAlignment="1">
      <alignment horizontal="left" vertical="top" wrapText="1"/>
    </xf>
    <xf numFmtId="0" fontId="8" fillId="2" borderId="52" xfId="15" applyFont="1" applyFill="1" applyBorder="1" applyAlignment="1">
      <alignment horizontal="left" vertical="top" wrapText="1"/>
    </xf>
    <xf numFmtId="0" fontId="8" fillId="2" borderId="1" xfId="15" applyFont="1" applyFill="1" applyBorder="1" applyAlignment="1">
      <alignment horizontal="center" vertical="center" wrapText="1"/>
    </xf>
    <xf numFmtId="0" fontId="8" fillId="2" borderId="53" xfId="15" applyFont="1" applyFill="1" applyBorder="1" applyAlignment="1">
      <alignment horizontal="center" vertical="center" textRotation="90" wrapText="1"/>
    </xf>
    <xf numFmtId="0" fontId="25" fillId="2" borderId="1" xfId="0" applyFont="1" applyFill="1" applyBorder="1" applyAlignment="1">
      <alignment horizontal="left" vertical="top" wrapText="1"/>
    </xf>
    <xf numFmtId="165" fontId="10" fillId="2" borderId="6" xfId="15" applyNumberFormat="1" applyFont="1" applyFill="1" applyBorder="1" applyAlignment="1">
      <alignment horizontal="center" vertical="center" wrapText="1"/>
    </xf>
    <xf numFmtId="165" fontId="10" fillId="2" borderId="10" xfId="15" applyNumberFormat="1" applyFont="1" applyFill="1" applyBorder="1" applyAlignment="1">
      <alignment horizontal="center" vertical="center" wrapText="1"/>
    </xf>
    <xf numFmtId="165" fontId="10" fillId="2" borderId="13" xfId="15" applyNumberFormat="1" applyFont="1" applyFill="1" applyBorder="1" applyAlignment="1">
      <alignment horizontal="center" vertical="center" wrapText="1"/>
    </xf>
    <xf numFmtId="49" fontId="8" fillId="2" borderId="6" xfId="15" applyNumberFormat="1" applyFont="1" applyFill="1" applyBorder="1" applyAlignment="1">
      <alignment horizontal="center" vertical="top" wrapText="1"/>
    </xf>
    <xf numFmtId="49" fontId="8" fillId="2" borderId="13" xfId="15" applyNumberFormat="1" applyFont="1" applyFill="1" applyBorder="1" applyAlignment="1">
      <alignment horizontal="center" vertical="top" wrapText="1"/>
    </xf>
    <xf numFmtId="165" fontId="18" fillId="2" borderId="6" xfId="15" applyNumberFormat="1" applyFont="1" applyFill="1" applyBorder="1" applyAlignment="1">
      <alignment horizontal="center" vertical="center" wrapText="1"/>
    </xf>
    <xf numFmtId="165" fontId="18" fillId="2" borderId="13" xfId="15" applyNumberFormat="1" applyFont="1" applyFill="1" applyBorder="1" applyAlignment="1">
      <alignment horizontal="center" vertical="center" wrapText="1"/>
    </xf>
    <xf numFmtId="0" fontId="25" fillId="2" borderId="6" xfId="15" applyFont="1" applyFill="1" applyBorder="1" applyAlignment="1">
      <alignment horizontal="center" vertical="center"/>
    </xf>
    <xf numFmtId="0" fontId="25" fillId="2" borderId="13" xfId="15" applyFont="1" applyFill="1" applyBorder="1" applyAlignment="1">
      <alignment horizontal="center" vertical="center"/>
    </xf>
    <xf numFmtId="165" fontId="38" fillId="2" borderId="6" xfId="15" applyNumberFormat="1" applyFont="1" applyFill="1" applyBorder="1" applyAlignment="1">
      <alignment horizontal="center" vertical="center"/>
    </xf>
    <xf numFmtId="165" fontId="38" fillId="2" borderId="13" xfId="15" applyNumberFormat="1" applyFont="1" applyFill="1" applyBorder="1" applyAlignment="1">
      <alignment horizontal="center" vertical="center"/>
    </xf>
    <xf numFmtId="0" fontId="8" fillId="2" borderId="12" xfId="15" applyFont="1" applyFill="1" applyBorder="1" applyAlignment="1">
      <alignment horizontal="left" vertical="top" wrapText="1"/>
    </xf>
    <xf numFmtId="49" fontId="8" fillId="2" borderId="5" xfId="15" applyNumberFormat="1" applyFont="1" applyFill="1" applyBorder="1" applyAlignment="1">
      <alignment horizontal="center" vertical="top" wrapText="1"/>
    </xf>
    <xf numFmtId="49" fontId="8" fillId="2" borderId="12" xfId="15" applyNumberFormat="1" applyFont="1" applyFill="1" applyBorder="1" applyAlignment="1">
      <alignment horizontal="center" vertical="top" wrapText="1"/>
    </xf>
    <xf numFmtId="165" fontId="70" fillId="2" borderId="5" xfId="15" applyNumberFormat="1" applyFont="1" applyFill="1" applyBorder="1" applyAlignment="1">
      <alignment horizontal="center" vertical="center"/>
    </xf>
    <xf numFmtId="165" fontId="70" fillId="2" borderId="12" xfId="15" applyNumberFormat="1" applyFont="1" applyFill="1" applyBorder="1" applyAlignment="1">
      <alignment horizontal="center" vertical="center"/>
    </xf>
    <xf numFmtId="0" fontId="10" fillId="2" borderId="10" xfId="15" applyFont="1" applyFill="1" applyBorder="1" applyAlignment="1">
      <alignment horizontal="left" vertical="center" wrapText="1"/>
    </xf>
    <xf numFmtId="0" fontId="0" fillId="2" borderId="10" xfId="0" applyFill="1" applyBorder="1" applyAlignment="1">
      <alignment vertical="center" wrapText="1"/>
    </xf>
    <xf numFmtId="0" fontId="0" fillId="2" borderId="13" xfId="0" applyFill="1" applyBorder="1" applyAlignment="1">
      <alignment vertical="center" wrapText="1"/>
    </xf>
    <xf numFmtId="0" fontId="0" fillId="2" borderId="13" xfId="0" applyFill="1" applyBorder="1" applyAlignment="1">
      <alignment horizontal="center" vertical="top" wrapText="1"/>
    </xf>
    <xf numFmtId="0" fontId="0" fillId="2" borderId="13" xfId="0" applyFill="1" applyBorder="1" applyAlignment="1">
      <alignment horizontal="center" vertical="center"/>
    </xf>
    <xf numFmtId="0" fontId="46" fillId="2" borderId="0" xfId="15" applyFont="1" applyFill="1" applyAlignment="1">
      <alignment horizontal="left" vertical="top" wrapText="1"/>
    </xf>
    <xf numFmtId="0" fontId="8" fillId="2" borderId="1" xfId="15" applyFont="1" applyFill="1" applyBorder="1" applyAlignment="1">
      <alignment horizontal="left" vertical="center" wrapText="1"/>
    </xf>
    <xf numFmtId="0" fontId="34" fillId="2" borderId="1" xfId="15" applyFont="1" applyFill="1" applyBorder="1" applyAlignment="1">
      <alignment horizontal="left" vertical="top" wrapText="1"/>
    </xf>
    <xf numFmtId="0" fontId="36" fillId="2" borderId="0" xfId="15" applyFont="1" applyFill="1" applyAlignment="1">
      <alignment horizontal="right"/>
    </xf>
    <xf numFmtId="0" fontId="12" fillId="2" borderId="2" xfId="15" applyFont="1" applyFill="1" applyBorder="1" applyAlignment="1">
      <alignment horizontal="center" vertical="center"/>
    </xf>
    <xf numFmtId="0" fontId="32" fillId="2" borderId="5" xfId="15" applyFont="1" applyFill="1" applyBorder="1" applyAlignment="1">
      <alignment horizontal="center"/>
    </xf>
    <xf numFmtId="0" fontId="24" fillId="2" borderId="3" xfId="15" applyFont="1" applyFill="1" applyBorder="1" applyAlignment="1">
      <alignment horizontal="center" vertical="top"/>
    </xf>
    <xf numFmtId="0" fontId="24" fillId="2" borderId="4" xfId="15" applyFont="1" applyFill="1" applyBorder="1" applyAlignment="1">
      <alignment horizontal="center" vertical="top"/>
    </xf>
    <xf numFmtId="0" fontId="10" fillId="2" borderId="3" xfId="15" applyFont="1" applyFill="1" applyBorder="1" applyAlignment="1">
      <alignment horizontal="center" vertical="center" wrapText="1"/>
    </xf>
    <xf numFmtId="0" fontId="10" fillId="2" borderId="4" xfId="15" applyFont="1" applyFill="1" applyBorder="1" applyAlignment="1">
      <alignment horizontal="center" vertical="center" wrapText="1"/>
    </xf>
    <xf numFmtId="0" fontId="10" fillId="2" borderId="2" xfId="15" applyFont="1" applyFill="1" applyBorder="1" applyAlignment="1">
      <alignment horizontal="left" vertical="top" wrapText="1"/>
    </xf>
    <xf numFmtId="0" fontId="10" fillId="2" borderId="7" xfId="15" applyFont="1" applyFill="1" applyBorder="1" applyAlignment="1">
      <alignment horizontal="left" vertical="top" wrapText="1"/>
    </xf>
    <xf numFmtId="0" fontId="10" fillId="2" borderId="5" xfId="15" applyFont="1" applyFill="1" applyBorder="1" applyAlignment="1">
      <alignment horizontal="left" vertical="top" wrapText="1"/>
    </xf>
    <xf numFmtId="0" fontId="10" fillId="2" borderId="12" xfId="15" applyFont="1" applyFill="1" applyBorder="1" applyAlignment="1">
      <alignment horizontal="left" vertical="top" wrapText="1"/>
    </xf>
    <xf numFmtId="0" fontId="10" fillId="2" borderId="3" xfId="15" applyFont="1" applyFill="1" applyBorder="1" applyAlignment="1">
      <alignment horizontal="center" vertical="top" wrapText="1"/>
    </xf>
    <xf numFmtId="1" fontId="10" fillId="2" borderId="3" xfId="15" applyNumberFormat="1" applyFont="1" applyFill="1" applyBorder="1" applyAlignment="1">
      <alignment horizontal="center" vertical="top" wrapText="1"/>
    </xf>
    <xf numFmtId="1" fontId="10" fillId="2" borderId="4" xfId="15" applyNumberFormat="1" applyFont="1" applyFill="1" applyBorder="1" applyAlignment="1">
      <alignment horizontal="center" vertical="top" wrapText="1"/>
    </xf>
    <xf numFmtId="0" fontId="13" fillId="2" borderId="3" xfId="15" applyFont="1" applyFill="1" applyBorder="1" applyAlignment="1">
      <alignment horizontal="left" vertical="top" wrapText="1"/>
    </xf>
    <xf numFmtId="0" fontId="13" fillId="2" borderId="4" xfId="15" applyFont="1" applyFill="1" applyBorder="1" applyAlignment="1">
      <alignment horizontal="left" vertical="top" wrapText="1"/>
    </xf>
    <xf numFmtId="0" fontId="13" fillId="2" borderId="3" xfId="15" applyFont="1" applyFill="1" applyBorder="1" applyAlignment="1">
      <alignment vertical="top" wrapText="1"/>
    </xf>
    <xf numFmtId="0" fontId="13" fillId="2" borderId="4" xfId="15" applyFont="1" applyFill="1" applyBorder="1" applyAlignment="1">
      <alignment vertical="top" wrapText="1"/>
    </xf>
    <xf numFmtId="1" fontId="10" fillId="2" borderId="3" xfId="15" applyNumberFormat="1" applyFont="1" applyFill="1" applyBorder="1" applyAlignment="1">
      <alignment horizontal="center" vertical="top"/>
    </xf>
    <xf numFmtId="1" fontId="10" fillId="2" borderId="4" xfId="15" applyNumberFormat="1" applyFont="1" applyFill="1" applyBorder="1" applyAlignment="1">
      <alignment horizontal="center" vertical="top"/>
    </xf>
    <xf numFmtId="0" fontId="8" fillId="2" borderId="6" xfId="15" applyFont="1" applyFill="1" applyBorder="1" applyAlignment="1">
      <alignment horizontal="left" vertical="center"/>
    </xf>
    <xf numFmtId="0" fontId="8" fillId="2" borderId="10" xfId="15" applyFont="1" applyFill="1" applyBorder="1" applyAlignment="1">
      <alignment horizontal="left" vertical="center"/>
    </xf>
    <xf numFmtId="0" fontId="8" fillId="2" borderId="13" xfId="15" applyFont="1" applyFill="1" applyBorder="1" applyAlignment="1">
      <alignment horizontal="left" vertical="center"/>
    </xf>
    <xf numFmtId="0" fontId="9" fillId="2" borderId="6" xfId="15" applyFont="1" applyFill="1" applyBorder="1" applyAlignment="1">
      <alignment horizontal="left" vertical="top" wrapText="1"/>
    </xf>
    <xf numFmtId="0" fontId="9" fillId="2" borderId="10" xfId="15" applyFont="1" applyFill="1" applyBorder="1" applyAlignment="1">
      <alignment horizontal="left" vertical="top" wrapText="1"/>
    </xf>
    <xf numFmtId="0" fontId="9" fillId="2" borderId="13" xfId="15" applyFont="1" applyFill="1" applyBorder="1" applyAlignment="1">
      <alignment horizontal="left" vertical="top" wrapText="1"/>
    </xf>
    <xf numFmtId="0" fontId="10" fillId="2" borderId="1" xfId="15" applyFont="1" applyFill="1" applyBorder="1" applyAlignment="1">
      <alignment horizontal="center" vertical="center" wrapText="1"/>
    </xf>
    <xf numFmtId="49" fontId="25" fillId="2" borderId="6" xfId="0" applyNumberFormat="1" applyFont="1" applyFill="1" applyBorder="1" applyAlignment="1">
      <alignment horizontal="left" vertical="top" wrapText="1"/>
    </xf>
    <xf numFmtId="49" fontId="25" fillId="2" borderId="10" xfId="0" applyNumberFormat="1" applyFont="1" applyFill="1" applyBorder="1" applyAlignment="1">
      <alignment horizontal="left" vertical="top" wrapText="1"/>
    </xf>
    <xf numFmtId="49" fontId="25" fillId="2" borderId="13" xfId="0" applyNumberFormat="1" applyFont="1" applyFill="1" applyBorder="1" applyAlignment="1">
      <alignment horizontal="left" vertical="top" wrapText="1"/>
    </xf>
    <xf numFmtId="49" fontId="10" fillId="2" borderId="6" xfId="0" applyNumberFormat="1" applyFont="1" applyFill="1" applyBorder="1" applyAlignment="1">
      <alignment horizontal="left" vertical="top" wrapText="1"/>
    </xf>
    <xf numFmtId="49" fontId="10" fillId="2" borderId="10" xfId="0" applyNumberFormat="1" applyFont="1" applyFill="1" applyBorder="1" applyAlignment="1">
      <alignment horizontal="left" vertical="top" wrapText="1"/>
    </xf>
    <xf numFmtId="49" fontId="10" fillId="2" borderId="13" xfId="0" applyNumberFormat="1" applyFont="1" applyFill="1" applyBorder="1" applyAlignment="1">
      <alignment horizontal="left" vertical="top" wrapText="1"/>
    </xf>
    <xf numFmtId="0" fontId="34" fillId="2" borderId="8" xfId="13" applyFont="1" applyFill="1" applyBorder="1" applyAlignment="1">
      <alignment horizontal="center" vertical="top"/>
    </xf>
    <xf numFmtId="0" fontId="34" fillId="2" borderId="1" xfId="4" applyFont="1" applyFill="1" applyBorder="1" applyAlignment="1">
      <alignment horizontal="left" vertical="top" wrapText="1"/>
    </xf>
    <xf numFmtId="0" fontId="9" fillId="2" borderId="9" xfId="15" applyFont="1" applyFill="1" applyBorder="1" applyAlignment="1">
      <alignment horizontal="center"/>
    </xf>
    <xf numFmtId="0" fontId="9" fillId="2" borderId="12" xfId="15" applyFont="1" applyFill="1" applyBorder="1" applyAlignment="1">
      <alignment horizontal="center"/>
    </xf>
    <xf numFmtId="0" fontId="10" fillId="2" borderId="9" xfId="15" applyFont="1" applyFill="1" applyBorder="1" applyAlignment="1">
      <alignment horizontal="left" vertical="top" wrapText="1"/>
    </xf>
    <xf numFmtId="0" fontId="8" fillId="2" borderId="19" xfId="15" applyFont="1" applyFill="1" applyBorder="1" applyAlignment="1">
      <alignment vertical="top" wrapText="1"/>
    </xf>
    <xf numFmtId="0" fontId="8" fillId="2" borderId="18" xfId="15" applyFont="1" applyFill="1" applyBorder="1" applyAlignment="1">
      <alignment vertical="top" wrapText="1"/>
    </xf>
    <xf numFmtId="0" fontId="10" fillId="2" borderId="19" xfId="14" applyFont="1" applyFill="1" applyBorder="1" applyAlignment="1">
      <alignment vertical="top" wrapText="1"/>
    </xf>
    <xf numFmtId="0" fontId="10" fillId="2" borderId="20" xfId="14" applyFont="1" applyFill="1" applyBorder="1" applyAlignment="1">
      <alignment vertical="top" wrapText="1"/>
    </xf>
    <xf numFmtId="0" fontId="10" fillId="2" borderId="18" xfId="14" applyFont="1" applyFill="1" applyBorder="1" applyAlignment="1">
      <alignment vertical="top" wrapText="1"/>
    </xf>
    <xf numFmtId="0" fontId="8" fillId="2" borderId="6" xfId="15" applyFont="1" applyFill="1" applyBorder="1" applyAlignment="1">
      <alignment vertical="top" wrapText="1"/>
    </xf>
    <xf numFmtId="0" fontId="8" fillId="2" borderId="13" xfId="15" applyFont="1" applyFill="1" applyBorder="1" applyAlignment="1">
      <alignment vertical="top" wrapText="1"/>
    </xf>
    <xf numFmtId="0" fontId="10" fillId="2" borderId="54" xfId="15" applyFont="1" applyFill="1" applyBorder="1" applyAlignment="1">
      <alignment vertical="top" wrapText="1"/>
    </xf>
    <xf numFmtId="0" fontId="10" fillId="2" borderId="51" xfId="15" applyFont="1" applyFill="1" applyBorder="1" applyAlignment="1">
      <alignment vertical="top" wrapText="1"/>
    </xf>
    <xf numFmtId="0" fontId="8" fillId="2" borderId="7" xfId="15" applyFont="1" applyFill="1" applyBorder="1" applyAlignment="1">
      <alignment horizontal="center" vertical="top" wrapText="1"/>
    </xf>
    <xf numFmtId="0" fontId="8" fillId="2" borderId="3" xfId="15" applyFont="1" applyFill="1" applyBorder="1" applyAlignment="1">
      <alignment horizontal="center" vertical="top" textRotation="90" wrapText="1"/>
    </xf>
    <xf numFmtId="0" fontId="8" fillId="2" borderId="15" xfId="15" applyFont="1" applyFill="1" applyBorder="1" applyAlignment="1">
      <alignment horizontal="center" vertical="top" textRotation="90" wrapText="1"/>
    </xf>
    <xf numFmtId="0" fontId="24" fillId="2" borderId="6" xfId="15" applyFont="1" applyFill="1" applyBorder="1" applyAlignment="1">
      <alignment horizontal="left" vertical="center"/>
    </xf>
    <xf numFmtId="0" fontId="24" fillId="2" borderId="10" xfId="15" applyFont="1" applyFill="1" applyBorder="1" applyAlignment="1">
      <alignment horizontal="left" vertical="center"/>
    </xf>
    <xf numFmtId="0" fontId="24" fillId="2" borderId="13" xfId="15" applyFont="1" applyFill="1" applyBorder="1" applyAlignment="1">
      <alignment horizontal="left" vertical="center"/>
    </xf>
    <xf numFmtId="0" fontId="10" fillId="2" borderId="6" xfId="15" applyFont="1" applyFill="1" applyBorder="1" applyAlignment="1">
      <alignment horizontal="left" vertical="center"/>
    </xf>
    <xf numFmtId="0" fontId="10" fillId="2" borderId="10" xfId="15" applyFont="1" applyFill="1" applyBorder="1" applyAlignment="1">
      <alignment horizontal="left" vertical="center"/>
    </xf>
    <xf numFmtId="0" fontId="10" fillId="2" borderId="13" xfId="15" applyFont="1" applyFill="1" applyBorder="1" applyAlignment="1">
      <alignment horizontal="left" vertical="center"/>
    </xf>
    <xf numFmtId="0" fontId="10" fillId="2" borderId="21" xfId="15" applyFont="1" applyFill="1" applyBorder="1" applyAlignment="1">
      <alignment horizontal="left" vertical="top" wrapText="1"/>
    </xf>
    <xf numFmtId="0" fontId="10" fillId="2" borderId="20" xfId="15" applyFont="1" applyFill="1" applyBorder="1" applyAlignment="1">
      <alignment horizontal="left" vertical="top" wrapText="1"/>
    </xf>
    <xf numFmtId="0" fontId="10" fillId="2" borderId="37" xfId="15" applyFont="1" applyFill="1" applyBorder="1" applyAlignment="1">
      <alignment horizontal="left" vertical="top" wrapText="1"/>
    </xf>
    <xf numFmtId="0" fontId="10" fillId="2" borderId="0" xfId="15" applyFont="1" applyFill="1" applyAlignment="1">
      <alignment horizontal="center" vertical="top" wrapText="1"/>
    </xf>
    <xf numFmtId="0" fontId="10" fillId="2" borderId="47" xfId="15" applyFont="1" applyFill="1" applyBorder="1" applyAlignment="1">
      <alignment horizontal="center" vertical="top" wrapText="1"/>
    </xf>
    <xf numFmtId="0" fontId="8" fillId="2" borderId="43" xfId="15" applyFont="1" applyFill="1" applyBorder="1" applyAlignment="1">
      <alignment horizontal="left" vertical="top" wrapText="1"/>
    </xf>
    <xf numFmtId="0" fontId="8" fillId="2" borderId="44" xfId="15" applyFont="1" applyFill="1" applyBorder="1" applyAlignment="1">
      <alignment horizontal="left" vertical="top" wrapText="1"/>
    </xf>
    <xf numFmtId="0" fontId="58" fillId="2" borderId="2" xfId="0" applyFont="1" applyFill="1" applyBorder="1" applyAlignment="1">
      <alignment horizontal="center" vertical="center"/>
    </xf>
    <xf numFmtId="0" fontId="58" fillId="2" borderId="8" xfId="0" applyFont="1" applyFill="1" applyBorder="1" applyAlignment="1">
      <alignment horizontal="center" vertical="center"/>
    </xf>
    <xf numFmtId="0" fontId="58" fillId="2" borderId="7" xfId="0" applyFont="1" applyFill="1" applyBorder="1" applyAlignment="1">
      <alignment horizontal="center" vertical="center"/>
    </xf>
    <xf numFmtId="0" fontId="59" fillId="2" borderId="5" xfId="0" applyFont="1" applyFill="1" applyBorder="1" applyAlignment="1">
      <alignment horizontal="center"/>
    </xf>
    <xf numFmtId="0" fontId="60" fillId="2" borderId="9" xfId="0" applyFont="1" applyFill="1" applyBorder="1" applyAlignment="1">
      <alignment horizontal="center"/>
    </xf>
    <xf numFmtId="0" fontId="60" fillId="2" borderId="12" xfId="0" applyFont="1" applyFill="1" applyBorder="1" applyAlignment="1">
      <alignment horizontal="center"/>
    </xf>
    <xf numFmtId="0" fontId="61" fillId="2" borderId="1" xfId="0" applyFont="1" applyFill="1" applyBorder="1" applyAlignment="1">
      <alignment horizontal="left" vertical="top" wrapText="1"/>
    </xf>
    <xf numFmtId="0" fontId="61" fillId="2" borderId="10" xfId="0" applyFont="1" applyFill="1" applyBorder="1" applyAlignment="1">
      <alignment horizontal="left" vertical="top" wrapText="1"/>
    </xf>
    <xf numFmtId="0" fontId="58" fillId="9" borderId="1" xfId="0" applyFont="1" applyFill="1" applyBorder="1" applyAlignment="1">
      <alignment vertical="top" wrapText="1"/>
    </xf>
    <xf numFmtId="0" fontId="61" fillId="2" borderId="1" xfId="12" applyFont="1" applyFill="1" applyBorder="1" applyAlignment="1">
      <alignment vertical="top" wrapText="1"/>
    </xf>
    <xf numFmtId="0" fontId="58" fillId="2" borderId="1" xfId="0" applyFont="1" applyFill="1" applyBorder="1" applyAlignment="1">
      <alignment horizontal="left" vertical="top" wrapText="1"/>
    </xf>
    <xf numFmtId="0" fontId="58" fillId="2" borderId="1" xfId="0" applyFont="1" applyFill="1" applyBorder="1" applyAlignment="1">
      <alignment vertical="top" wrapText="1"/>
    </xf>
    <xf numFmtId="0" fontId="61" fillId="2" borderId="1" xfId="12" applyFont="1" applyFill="1" applyBorder="1" applyAlignment="1">
      <alignment horizontal="left" vertical="top" wrapText="1"/>
    </xf>
    <xf numFmtId="0" fontId="58" fillId="2" borderId="2" xfId="0" applyFont="1" applyFill="1" applyBorder="1" applyAlignment="1">
      <alignment horizontal="left" vertical="top" wrapText="1"/>
    </xf>
    <xf numFmtId="0" fontId="58" fillId="2" borderId="7" xfId="0" applyFont="1" applyFill="1" applyBorder="1" applyAlignment="1">
      <alignment horizontal="left" vertical="top" wrapText="1"/>
    </xf>
    <xf numFmtId="0" fontId="61" fillId="9" borderId="0" xfId="0" applyFont="1" applyFill="1" applyAlignment="1">
      <alignment vertical="top" wrapText="1"/>
    </xf>
    <xf numFmtId="0" fontId="58" fillId="7" borderId="1" xfId="0" applyFont="1" applyFill="1" applyBorder="1" applyAlignment="1">
      <alignment horizontal="left" vertical="top" wrapText="1"/>
    </xf>
    <xf numFmtId="0" fontId="62" fillId="0" borderId="3" xfId="0" applyFont="1" applyBorder="1" applyAlignment="1">
      <alignment horizontal="center" vertical="top" wrapText="1"/>
    </xf>
    <xf numFmtId="0" fontId="62" fillId="0" borderId="4" xfId="0" applyFont="1" applyBorder="1" applyAlignment="1">
      <alignment horizontal="center" vertical="top" wrapText="1"/>
    </xf>
    <xf numFmtId="0" fontId="58" fillId="9" borderId="1" xfId="0" applyFont="1" applyFill="1" applyBorder="1" applyAlignment="1">
      <alignment horizontal="center" vertical="top" wrapText="1"/>
    </xf>
    <xf numFmtId="0" fontId="58" fillId="0" borderId="15" xfId="0" applyFont="1" applyBorder="1" applyAlignment="1">
      <alignment horizontal="center" vertical="top" wrapText="1"/>
    </xf>
    <xf numFmtId="0" fontId="61" fillId="0" borderId="4" xfId="0" applyFont="1" applyBorder="1" applyAlignment="1">
      <alignment horizontal="center" vertical="top" wrapText="1"/>
    </xf>
    <xf numFmtId="0" fontId="58" fillId="0" borderId="1" xfId="0" applyFont="1" applyBorder="1" applyAlignment="1">
      <alignment horizontal="center" vertical="top" wrapText="1"/>
    </xf>
    <xf numFmtId="0" fontId="58" fillId="7" borderId="6" xfId="0" applyFont="1" applyFill="1" applyBorder="1" applyAlignment="1">
      <alignment horizontal="left" vertical="top" wrapText="1"/>
    </xf>
    <xf numFmtId="0" fontId="58" fillId="7" borderId="10" xfId="0" applyFont="1" applyFill="1" applyBorder="1" applyAlignment="1">
      <alignment horizontal="left" vertical="top" wrapText="1"/>
    </xf>
    <xf numFmtId="0" fontId="58" fillId="7" borderId="13" xfId="0" applyFont="1" applyFill="1" applyBorder="1" applyAlignment="1">
      <alignment horizontal="left" vertical="top" wrapText="1"/>
    </xf>
    <xf numFmtId="0" fontId="58" fillId="9" borderId="6" xfId="0" applyFont="1" applyFill="1" applyBorder="1" applyAlignment="1">
      <alignment horizontal="center" vertical="top" wrapText="1"/>
    </xf>
    <xf numFmtId="0" fontId="58" fillId="9" borderId="13" xfId="0" applyFont="1" applyFill="1" applyBorder="1" applyAlignment="1">
      <alignment horizontal="center" vertical="top" wrapText="1"/>
    </xf>
    <xf numFmtId="0" fontId="58" fillId="9" borderId="3" xfId="0" applyFont="1" applyFill="1" applyBorder="1" applyAlignment="1">
      <alignment horizontal="center" vertical="center" textRotation="90" wrapText="1"/>
    </xf>
    <xf numFmtId="0" fontId="58" fillId="9" borderId="15" xfId="0" applyFont="1" applyFill="1" applyBorder="1" applyAlignment="1">
      <alignment horizontal="center" vertical="center" textRotation="90" wrapText="1"/>
    </xf>
    <xf numFmtId="0" fontId="61" fillId="2" borderId="6" xfId="0" applyFont="1" applyFill="1" applyBorder="1" applyAlignment="1">
      <alignment horizontal="left" vertical="top" wrapText="1"/>
    </xf>
    <xf numFmtId="0" fontId="61" fillId="2" borderId="13" xfId="0" applyFont="1" applyFill="1" applyBorder="1" applyAlignment="1">
      <alignment horizontal="left" vertical="top" wrapText="1"/>
    </xf>
    <xf numFmtId="0" fontId="58" fillId="9" borderId="1" xfId="0" applyFont="1" applyFill="1" applyBorder="1" applyAlignment="1">
      <alignment horizontal="center" vertical="center" textRotation="90" wrapText="1"/>
    </xf>
    <xf numFmtId="0" fontId="61" fillId="2" borderId="6" xfId="0" applyFont="1" applyFill="1" applyBorder="1" applyAlignment="1">
      <alignment horizontal="left" vertical="center" wrapText="1"/>
    </xf>
    <xf numFmtId="0" fontId="61" fillId="2" borderId="13" xfId="0" applyFont="1" applyFill="1" applyBorder="1" applyAlignment="1">
      <alignment horizontal="left" vertical="center" wrapText="1"/>
    </xf>
    <xf numFmtId="0" fontId="61" fillId="2" borderId="1" xfId="0" applyFont="1" applyFill="1" applyBorder="1" applyAlignment="1">
      <alignment horizontal="left" vertical="center" wrapText="1"/>
    </xf>
    <xf numFmtId="0" fontId="58" fillId="9" borderId="2" xfId="0" applyFont="1" applyFill="1" applyBorder="1" applyAlignment="1">
      <alignment horizontal="center" vertical="center" wrapText="1"/>
    </xf>
    <xf numFmtId="0" fontId="58" fillId="9" borderId="8" xfId="0" applyFont="1" applyFill="1" applyBorder="1" applyAlignment="1">
      <alignment horizontal="center" vertical="center" wrapText="1"/>
    </xf>
    <xf numFmtId="0" fontId="58" fillId="9" borderId="7" xfId="0" applyFont="1" applyFill="1" applyBorder="1" applyAlignment="1">
      <alignment horizontal="center" vertical="center" wrapText="1"/>
    </xf>
    <xf numFmtId="0" fontId="58" fillId="9" borderId="5"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8" fillId="9" borderId="12" xfId="0" applyFont="1" applyFill="1" applyBorder="1" applyAlignment="1">
      <alignment horizontal="center" vertical="center" wrapText="1"/>
    </xf>
    <xf numFmtId="0" fontId="58" fillId="9" borderId="10" xfId="0" applyFont="1" applyFill="1" applyBorder="1" applyAlignment="1">
      <alignment horizontal="center" vertical="top" wrapText="1"/>
    </xf>
    <xf numFmtId="0" fontId="58" fillId="9" borderId="3" xfId="0" applyFont="1" applyFill="1" applyBorder="1" applyAlignment="1">
      <alignment horizontal="center" vertical="top" wrapText="1"/>
    </xf>
    <xf numFmtId="0" fontId="58" fillId="9" borderId="4" xfId="0" applyFont="1" applyFill="1" applyBorder="1" applyAlignment="1">
      <alignment horizontal="center" vertical="top" wrapText="1"/>
    </xf>
    <xf numFmtId="0" fontId="58" fillId="2" borderId="1" xfId="0" applyFont="1" applyFill="1" applyBorder="1" applyAlignment="1">
      <alignment horizontal="center" vertical="top" wrapText="1"/>
    </xf>
    <xf numFmtId="0" fontId="58" fillId="2" borderId="6" xfId="0" applyFont="1" applyFill="1" applyBorder="1" applyAlignment="1">
      <alignment horizontal="center" vertical="top" wrapText="1"/>
    </xf>
    <xf numFmtId="0" fontId="58" fillId="2" borderId="13" xfId="0" applyFont="1" applyFill="1" applyBorder="1" applyAlignment="1">
      <alignment horizontal="center" vertical="top" wrapText="1"/>
    </xf>
    <xf numFmtId="0" fontId="58" fillId="2" borderId="6" xfId="0" applyFont="1" applyFill="1" applyBorder="1" applyAlignment="1">
      <alignment horizontal="left" vertical="top" wrapText="1"/>
    </xf>
    <xf numFmtId="0" fontId="58" fillId="2" borderId="10" xfId="0" applyFont="1" applyFill="1" applyBorder="1" applyAlignment="1">
      <alignment horizontal="left" vertical="top" wrapText="1"/>
    </xf>
    <xf numFmtId="0" fontId="58" fillId="2" borderId="13" xfId="0" applyFont="1" applyFill="1" applyBorder="1" applyAlignment="1">
      <alignment horizontal="left" vertical="top" wrapText="1"/>
    </xf>
    <xf numFmtId="0" fontId="59" fillId="2" borderId="6" xfId="0" applyFont="1" applyFill="1" applyBorder="1" applyAlignment="1">
      <alignment horizontal="center" vertical="top" wrapText="1"/>
    </xf>
    <xf numFmtId="0" fontId="59" fillId="2" borderId="1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3" xfId="0" applyFont="1" applyFill="1" applyBorder="1" applyAlignment="1">
      <alignment horizontal="center" vertical="top" wrapText="1"/>
    </xf>
    <xf numFmtId="0" fontId="61" fillId="2" borderId="1" xfId="0" applyFont="1" applyFill="1" applyBorder="1" applyAlignment="1">
      <alignment horizontal="left" vertical="top"/>
    </xf>
    <xf numFmtId="0" fontId="61" fillId="0" borderId="8" xfId="11" applyFont="1" applyBorder="1" applyAlignment="1">
      <alignment horizontal="center" vertical="top"/>
    </xf>
    <xf numFmtId="0" fontId="60" fillId="2" borderId="6"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62" fillId="2" borderId="3" xfId="0" applyFont="1" applyFill="1" applyBorder="1" applyAlignment="1">
      <alignment horizontal="center" vertical="top" wrapText="1"/>
    </xf>
    <xf numFmtId="0" fontId="62" fillId="2" borderId="4" xfId="0" applyFont="1" applyFill="1" applyBorder="1" applyAlignment="1">
      <alignment horizontal="center" vertical="top" wrapText="1"/>
    </xf>
    <xf numFmtId="0" fontId="64" fillId="2" borderId="1" xfId="0" applyFont="1" applyFill="1" applyBorder="1" applyAlignment="1">
      <alignment horizontal="left" vertical="top" wrapText="1"/>
    </xf>
    <xf numFmtId="0" fontId="61" fillId="2" borderId="0" xfId="0" applyFont="1" applyFill="1" applyAlignment="1">
      <alignment vertical="top" wrapText="1"/>
    </xf>
    <xf numFmtId="0" fontId="58" fillId="2" borderId="15" xfId="0" applyFont="1" applyFill="1" applyBorder="1" applyAlignment="1">
      <alignment horizontal="center" vertical="top" wrapText="1"/>
    </xf>
    <xf numFmtId="0" fontId="61" fillId="2" borderId="4" xfId="0" applyFont="1" applyFill="1" applyBorder="1" applyAlignment="1">
      <alignment horizontal="center" vertical="top" wrapText="1"/>
    </xf>
    <xf numFmtId="0" fontId="61" fillId="2" borderId="6" xfId="0" applyFont="1" applyFill="1" applyBorder="1" applyAlignment="1">
      <alignment vertical="top" wrapText="1"/>
    </xf>
    <xf numFmtId="0" fontId="61" fillId="2" borderId="13" xfId="0" applyFont="1" applyFill="1" applyBorder="1" applyAlignment="1">
      <alignment vertical="top" wrapText="1"/>
    </xf>
    <xf numFmtId="0" fontId="61" fillId="9" borderId="1" xfId="0" applyFont="1" applyFill="1" applyBorder="1" applyAlignment="1">
      <alignment horizontal="left" vertical="center" wrapText="1"/>
    </xf>
    <xf numFmtId="0" fontId="61" fillId="0" borderId="6" xfId="0" applyFont="1" applyBorder="1" applyAlignment="1">
      <alignment horizontal="left" vertical="top" wrapText="1"/>
    </xf>
    <xf numFmtId="0" fontId="61" fillId="0" borderId="10" xfId="0" applyFont="1" applyBorder="1" applyAlignment="1">
      <alignment horizontal="left" vertical="top" wrapText="1"/>
    </xf>
    <xf numFmtId="0" fontId="61" fillId="0" borderId="13" xfId="0" applyFont="1" applyBorder="1" applyAlignment="1">
      <alignment horizontal="left" vertical="top" wrapText="1"/>
    </xf>
    <xf numFmtId="0" fontId="59" fillId="9" borderId="6" xfId="0" applyFont="1" applyFill="1" applyBorder="1" applyAlignment="1">
      <alignment horizontal="left" vertical="top" wrapText="1"/>
    </xf>
    <xf numFmtId="0" fontId="59" fillId="9" borderId="10" xfId="0" applyFont="1" applyFill="1" applyBorder="1" applyAlignment="1">
      <alignment horizontal="left" vertical="top" wrapText="1"/>
    </xf>
    <xf numFmtId="0" fontId="59" fillId="9" borderId="13" xfId="0" applyFont="1" applyFill="1" applyBorder="1" applyAlignment="1">
      <alignment horizontal="left" vertical="top" wrapText="1"/>
    </xf>
    <xf numFmtId="0" fontId="59" fillId="2" borderId="6"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58" fillId="9" borderId="1" xfId="0" applyFont="1" applyFill="1" applyBorder="1" applyAlignment="1">
      <alignment horizontal="left" vertical="center" wrapText="1"/>
    </xf>
    <xf numFmtId="0" fontId="61" fillId="9" borderId="6" xfId="0" applyFont="1" applyFill="1" applyBorder="1" applyAlignment="1">
      <alignment horizontal="left" vertical="top" wrapText="1"/>
    </xf>
    <xf numFmtId="0" fontId="61" fillId="9" borderId="10" xfId="0" applyFont="1" applyFill="1" applyBorder="1" applyAlignment="1">
      <alignment horizontal="left" vertical="top" wrapText="1"/>
    </xf>
    <xf numFmtId="0" fontId="61" fillId="9" borderId="13" xfId="0" applyFont="1" applyFill="1" applyBorder="1" applyAlignment="1">
      <alignment horizontal="left" vertical="top" wrapText="1"/>
    </xf>
    <xf numFmtId="0" fontId="61" fillId="9" borderId="6" xfId="0" applyFont="1" applyFill="1" applyBorder="1" applyAlignment="1">
      <alignment horizontal="left" vertical="center" wrapText="1"/>
    </xf>
    <xf numFmtId="0" fontId="61" fillId="9" borderId="10" xfId="0" applyFont="1" applyFill="1" applyBorder="1" applyAlignment="1">
      <alignment horizontal="left" vertical="center" wrapText="1"/>
    </xf>
    <xf numFmtId="0" fontId="61" fillId="9" borderId="13" xfId="0" applyFont="1" applyFill="1" applyBorder="1" applyAlignment="1">
      <alignment horizontal="left" vertical="center" wrapText="1"/>
    </xf>
    <xf numFmtId="0" fontId="58" fillId="8" borderId="2" xfId="0" applyFont="1" applyFill="1" applyBorder="1" applyAlignment="1">
      <alignment horizontal="center" vertical="center"/>
    </xf>
    <xf numFmtId="0" fontId="58" fillId="8" borderId="8" xfId="0" applyFont="1" applyFill="1" applyBorder="1" applyAlignment="1">
      <alignment horizontal="center" vertical="center"/>
    </xf>
    <xf numFmtId="0" fontId="58" fillId="8" borderId="7" xfId="0" applyFont="1" applyFill="1" applyBorder="1" applyAlignment="1">
      <alignment horizontal="center" vertical="center"/>
    </xf>
    <xf numFmtId="0" fontId="61" fillId="2" borderId="1" xfId="14" applyFont="1" applyFill="1" applyBorder="1" applyAlignment="1">
      <alignment horizontal="left" vertical="top" wrapText="1"/>
    </xf>
    <xf numFmtId="0" fontId="60" fillId="8" borderId="5" xfId="0" applyFont="1" applyFill="1" applyBorder="1" applyAlignment="1">
      <alignment horizontal="center"/>
    </xf>
    <xf numFmtId="0" fontId="60" fillId="8" borderId="9" xfId="0" applyFont="1" applyFill="1" applyBorder="1" applyAlignment="1">
      <alignment horizontal="center"/>
    </xf>
    <xf numFmtId="0" fontId="60" fillId="8" borderId="12" xfId="0" applyFont="1" applyFill="1" applyBorder="1" applyAlignment="1">
      <alignment horizontal="center"/>
    </xf>
    <xf numFmtId="0" fontId="61" fillId="0" borderId="8" xfId="13" applyFont="1" applyBorder="1" applyAlignment="1">
      <alignment horizontal="center" vertical="top"/>
    </xf>
    <xf numFmtId="9" fontId="61" fillId="0" borderId="3" xfId="1" applyFont="1" applyBorder="1" applyAlignment="1">
      <alignment horizontal="left" vertical="center" wrapText="1"/>
    </xf>
    <xf numFmtId="9" fontId="61" fillId="0" borderId="15" xfId="1" applyFont="1" applyBorder="1" applyAlignment="1">
      <alignment horizontal="left" vertical="center" wrapText="1"/>
    </xf>
    <xf numFmtId="0" fontId="58" fillId="9" borderId="1" xfId="0" applyFont="1" applyFill="1" applyBorder="1" applyAlignment="1">
      <alignment horizontal="center" textRotation="90" wrapText="1"/>
    </xf>
    <xf numFmtId="0" fontId="58" fillId="9" borderId="4" xfId="0" applyFont="1" applyFill="1" applyBorder="1" applyAlignment="1">
      <alignment horizontal="center" vertical="center" textRotation="90" wrapText="1"/>
    </xf>
    <xf numFmtId="49" fontId="61" fillId="2" borderId="3" xfId="1" applyNumberFormat="1" applyFont="1" applyFill="1" applyBorder="1" applyAlignment="1">
      <alignment horizontal="left" vertical="top" wrapText="1"/>
    </xf>
    <xf numFmtId="49" fontId="61" fillId="2" borderId="4" xfId="1" applyNumberFormat="1" applyFont="1" applyFill="1" applyBorder="1" applyAlignment="1">
      <alignment horizontal="left" vertical="top" wrapText="1"/>
    </xf>
    <xf numFmtId="0" fontId="58" fillId="7" borderId="6" xfId="0" applyFont="1" applyFill="1" applyBorder="1" applyAlignment="1">
      <alignment horizontal="center" vertical="top" wrapText="1"/>
    </xf>
    <xf numFmtId="0" fontId="58" fillId="7" borderId="10" xfId="0" applyFont="1" applyFill="1" applyBorder="1" applyAlignment="1">
      <alignment horizontal="center" vertical="top" wrapText="1"/>
    </xf>
    <xf numFmtId="0" fontId="58" fillId="7" borderId="13" xfId="0" applyFont="1" applyFill="1" applyBorder="1" applyAlignment="1">
      <alignment horizontal="center" vertical="top" wrapText="1"/>
    </xf>
    <xf numFmtId="0" fontId="8" fillId="4" borderId="29"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45" xfId="0" applyFont="1" applyFill="1" applyBorder="1" applyAlignment="1">
      <alignment horizontal="center" vertical="center"/>
    </xf>
    <xf numFmtId="0" fontId="9" fillId="4" borderId="50" xfId="0" applyFont="1" applyFill="1" applyBorder="1" applyAlignment="1">
      <alignment horizontal="center" vertical="center"/>
    </xf>
    <xf numFmtId="0" fontId="9" fillId="4" borderId="0" xfId="0" applyFont="1" applyFill="1" applyAlignment="1">
      <alignment horizontal="center" vertical="center"/>
    </xf>
    <xf numFmtId="0" fontId="9" fillId="4" borderId="49"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2" xfId="0" applyFont="1" applyFill="1" applyBorder="1" applyAlignment="1">
      <alignment horizontal="left" vertical="center"/>
    </xf>
    <xf numFmtId="165" fontId="10" fillId="0" borderId="6"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165" fontId="10"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3" borderId="43"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44" xfId="0" applyFont="1" applyFill="1" applyBorder="1" applyAlignment="1">
      <alignment horizontal="left" vertical="center" wrapText="1"/>
    </xf>
    <xf numFmtId="165" fontId="18" fillId="0" borderId="10" xfId="0" applyNumberFormat="1" applyFont="1" applyBorder="1" applyAlignment="1">
      <alignment horizontal="center" vertical="center" wrapText="1"/>
    </xf>
    <xf numFmtId="165" fontId="18" fillId="0" borderId="38"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22" xfId="0" applyNumberFormat="1" applyFont="1" applyBorder="1" applyAlignment="1">
      <alignment horizontal="center" vertical="center" wrapText="1"/>
    </xf>
    <xf numFmtId="0" fontId="18" fillId="2" borderId="21"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8" xfId="0" applyFont="1" applyFill="1" applyBorder="1" applyAlignment="1">
      <alignment horizontal="left" vertical="center" wrapText="1"/>
    </xf>
    <xf numFmtId="49" fontId="10" fillId="0" borderId="19"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165" fontId="18" fillId="0" borderId="19" xfId="0" applyNumberFormat="1" applyFont="1" applyBorder="1" applyAlignment="1">
      <alignment horizontal="center" vertical="center" wrapText="1"/>
    </xf>
    <xf numFmtId="165" fontId="18" fillId="0" borderId="18" xfId="0" applyNumberFormat="1" applyFont="1" applyBorder="1" applyAlignment="1">
      <alignment horizontal="center" vertical="center" wrapText="1"/>
    </xf>
    <xf numFmtId="165" fontId="18" fillId="0" borderId="19" xfId="0" applyNumberFormat="1" applyFont="1" applyBorder="1" applyAlignment="1">
      <alignment horizontal="center" vertical="center"/>
    </xf>
    <xf numFmtId="165" fontId="18" fillId="0" borderId="18" xfId="0" applyNumberFormat="1" applyFont="1" applyBorder="1" applyAlignment="1">
      <alignment horizontal="center" vertical="center"/>
    </xf>
    <xf numFmtId="165" fontId="18" fillId="0" borderId="17" xfId="0" applyNumberFormat="1" applyFont="1" applyBorder="1" applyAlignment="1">
      <alignment horizontal="center" vertical="center" wrapText="1"/>
    </xf>
    <xf numFmtId="165" fontId="18" fillId="0" borderId="16" xfId="0" applyNumberFormat="1" applyFont="1" applyBorder="1" applyAlignment="1">
      <alignment horizontal="center" vertical="center" wrapText="1"/>
    </xf>
    <xf numFmtId="0" fontId="8" fillId="3" borderId="43"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44" xfId="0" applyFont="1" applyFill="1" applyBorder="1" applyAlignment="1">
      <alignment horizontal="left" vertical="center" wrapText="1"/>
    </xf>
    <xf numFmtId="0" fontId="61" fillId="9" borderId="1" xfId="0" applyFont="1" applyFill="1" applyBorder="1" applyAlignment="1">
      <alignment horizontal="left" vertical="top" wrapText="1"/>
    </xf>
    <xf numFmtId="49" fontId="61" fillId="9" borderId="1" xfId="0" applyNumberFormat="1" applyFont="1" applyFill="1" applyBorder="1" applyAlignment="1">
      <alignment horizontal="center" vertical="top" wrapText="1"/>
    </xf>
    <xf numFmtId="0" fontId="58" fillId="9" borderId="2" xfId="0" applyFont="1" applyFill="1" applyBorder="1" applyAlignment="1">
      <alignment horizontal="left" vertical="center" wrapText="1"/>
    </xf>
    <xf numFmtId="0" fontId="58" fillId="9" borderId="7" xfId="0" applyFont="1" applyFill="1" applyBorder="1" applyAlignment="1">
      <alignment horizontal="left" vertical="center" wrapText="1"/>
    </xf>
    <xf numFmtId="0" fontId="61" fillId="9" borderId="1" xfId="0" applyFont="1" applyFill="1" applyBorder="1" applyAlignment="1">
      <alignment vertical="top" wrapText="1"/>
    </xf>
    <xf numFmtId="49" fontId="61" fillId="2" borderId="6" xfId="0" applyNumberFormat="1" applyFont="1" applyFill="1" applyBorder="1" applyAlignment="1">
      <alignment horizontal="center" vertical="center" wrapText="1"/>
    </xf>
    <xf numFmtId="49" fontId="61" fillId="2" borderId="10" xfId="0" applyNumberFormat="1" applyFont="1" applyFill="1" applyBorder="1" applyAlignment="1">
      <alignment horizontal="center" vertical="center" wrapText="1"/>
    </xf>
    <xf numFmtId="0" fontId="61" fillId="2" borderId="10" xfId="0" applyFont="1" applyFill="1" applyBorder="1" applyAlignment="1">
      <alignment horizontal="left" vertical="center" wrapText="1"/>
    </xf>
    <xf numFmtId="165" fontId="61" fillId="2" borderId="6" xfId="0" applyNumberFormat="1" applyFont="1" applyFill="1" applyBorder="1" applyAlignment="1">
      <alignment horizontal="center" vertical="center" wrapText="1"/>
    </xf>
    <xf numFmtId="165" fontId="61" fillId="2" borderId="10" xfId="0" applyNumberFormat="1" applyFont="1" applyFill="1" applyBorder="1" applyAlignment="1">
      <alignment horizontal="center" vertical="center" wrapText="1"/>
    </xf>
    <xf numFmtId="165" fontId="61" fillId="2" borderId="1" xfId="0" applyNumberFormat="1" applyFont="1" applyFill="1" applyBorder="1" applyAlignment="1">
      <alignment horizontal="center" vertical="center" wrapText="1"/>
    </xf>
    <xf numFmtId="0" fontId="61" fillId="2" borderId="1" xfId="0" applyFont="1" applyFill="1" applyBorder="1" applyAlignment="1">
      <alignment horizontal="center" vertical="center" wrapText="1"/>
    </xf>
    <xf numFmtId="0" fontId="58" fillId="0" borderId="6" xfId="0" applyFont="1" applyBorder="1" applyAlignment="1">
      <alignment horizontal="center" vertical="top" wrapText="1"/>
    </xf>
    <xf numFmtId="0" fontId="58" fillId="0" borderId="10" xfId="0" applyFont="1" applyBorder="1" applyAlignment="1">
      <alignment horizontal="center" vertical="top" wrapText="1"/>
    </xf>
    <xf numFmtId="0" fontId="58" fillId="0" borderId="13" xfId="0" applyFont="1" applyBorder="1" applyAlignment="1">
      <alignment horizontal="center" vertical="top" wrapText="1"/>
    </xf>
    <xf numFmtId="0" fontId="58" fillId="0" borderId="11" xfId="0" applyFont="1" applyBorder="1" applyAlignment="1">
      <alignment horizontal="center" vertical="top" wrapText="1"/>
    </xf>
    <xf numFmtId="0" fontId="61" fillId="0" borderId="0" xfId="0" applyFont="1" applyAlignment="1">
      <alignment horizontal="center" vertical="top" wrapText="1"/>
    </xf>
    <xf numFmtId="0" fontId="58" fillId="0" borderId="5" xfId="0" applyFont="1" applyBorder="1" applyAlignment="1">
      <alignment horizontal="center" vertical="top" wrapText="1"/>
    </xf>
    <xf numFmtId="0" fontId="61" fillId="0" borderId="9" xfId="0" applyFont="1" applyBorder="1" applyAlignment="1">
      <alignment horizontal="center" vertical="top" wrapText="1"/>
    </xf>
    <xf numFmtId="0" fontId="58" fillId="0" borderId="3" xfId="0" applyFont="1" applyBorder="1" applyAlignment="1">
      <alignment horizontal="center" vertical="top"/>
    </xf>
    <xf numFmtId="0" fontId="58" fillId="0" borderId="4" xfId="0" applyFont="1" applyBorder="1" applyAlignment="1">
      <alignment horizontal="center" vertical="top"/>
    </xf>
    <xf numFmtId="0" fontId="61" fillId="0" borderId="10" xfId="0" applyFont="1" applyBorder="1" applyAlignment="1">
      <alignment horizontal="center" vertical="top" wrapText="1"/>
    </xf>
    <xf numFmtId="0" fontId="58" fillId="9" borderId="3" xfId="0" applyFont="1" applyFill="1" applyBorder="1" applyAlignment="1">
      <alignment horizontal="center" vertical="top" textRotation="90" wrapText="1"/>
    </xf>
    <xf numFmtId="0" fontId="58" fillId="9" borderId="4" xfId="0" applyFont="1" applyFill="1" applyBorder="1" applyAlignment="1">
      <alignment horizontal="center" vertical="top" textRotation="90" wrapText="1"/>
    </xf>
    <xf numFmtId="0" fontId="61" fillId="2" borderId="10" xfId="0" applyFont="1" applyFill="1" applyBorder="1" applyAlignment="1">
      <alignment horizontal="center" vertical="center" wrapText="1"/>
    </xf>
    <xf numFmtId="0" fontId="61" fillId="2" borderId="3" xfId="0" applyFont="1" applyFill="1" applyBorder="1" applyAlignment="1">
      <alignment horizontal="left" vertical="top" wrapText="1"/>
    </xf>
    <xf numFmtId="0" fontId="61" fillId="2" borderId="15"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4" xfId="0" applyFont="1" applyFill="1" applyBorder="1" applyAlignment="1">
      <alignment horizontal="left" vertical="top" wrapText="1"/>
    </xf>
    <xf numFmtId="49" fontId="61" fillId="2" borderId="6" xfId="0" applyNumberFormat="1" applyFont="1" applyFill="1" applyBorder="1" applyAlignment="1">
      <alignment horizontal="left" vertical="center" wrapText="1"/>
    </xf>
    <xf numFmtId="49" fontId="61" fillId="2" borderId="10" xfId="0" applyNumberFormat="1" applyFont="1" applyFill="1" applyBorder="1" applyAlignment="1">
      <alignment horizontal="left" vertical="center" wrapText="1"/>
    </xf>
    <xf numFmtId="49" fontId="61" fillId="2" borderId="13" xfId="0" applyNumberFormat="1" applyFont="1" applyFill="1" applyBorder="1" applyAlignment="1">
      <alignment horizontal="left" vertical="center" wrapText="1"/>
    </xf>
    <xf numFmtId="0" fontId="58" fillId="9" borderId="2" xfId="0" applyFont="1" applyFill="1" applyBorder="1" applyAlignment="1">
      <alignment horizontal="center" vertical="top" wrapText="1"/>
    </xf>
    <xf numFmtId="0" fontId="58" fillId="9" borderId="8" xfId="0" applyFont="1" applyFill="1" applyBorder="1" applyAlignment="1">
      <alignment horizontal="center" vertical="top" wrapText="1"/>
    </xf>
    <xf numFmtId="0" fontId="58" fillId="9" borderId="7" xfId="0" applyFont="1" applyFill="1" applyBorder="1" applyAlignment="1">
      <alignment horizontal="center" vertical="top" wrapText="1"/>
    </xf>
    <xf numFmtId="0" fontId="58" fillId="9" borderId="11" xfId="0" applyFont="1" applyFill="1" applyBorder="1" applyAlignment="1">
      <alignment horizontal="center" vertical="top" wrapText="1"/>
    </xf>
    <xf numFmtId="0" fontId="58" fillId="9" borderId="0" xfId="0" applyFont="1" applyFill="1" applyAlignment="1">
      <alignment horizontal="center" vertical="top" wrapText="1"/>
    </xf>
    <xf numFmtId="0" fontId="58" fillId="9" borderId="14" xfId="0" applyFont="1" applyFill="1" applyBorder="1" applyAlignment="1">
      <alignment horizontal="center" vertical="top" wrapText="1"/>
    </xf>
    <xf numFmtId="0" fontId="58" fillId="9" borderId="5" xfId="0" applyFont="1" applyFill="1" applyBorder="1" applyAlignment="1">
      <alignment horizontal="center" vertical="top" wrapText="1"/>
    </xf>
    <xf numFmtId="0" fontId="58" fillId="9" borderId="9" xfId="0" applyFont="1" applyFill="1" applyBorder="1" applyAlignment="1">
      <alignment horizontal="center" vertical="top" wrapText="1"/>
    </xf>
    <xf numFmtId="0" fontId="58" fillId="9" borderId="12" xfId="0" applyFont="1" applyFill="1" applyBorder="1" applyAlignment="1">
      <alignment horizontal="center" vertical="top" wrapText="1"/>
    </xf>
    <xf numFmtId="0" fontId="58" fillId="0" borderId="3" xfId="0" applyFont="1" applyBorder="1" applyAlignment="1">
      <alignment horizontal="center" vertical="top" wrapText="1"/>
    </xf>
    <xf numFmtId="0" fontId="58" fillId="0" borderId="4" xfId="0" applyFont="1" applyBorder="1" applyAlignment="1">
      <alignment horizontal="center" vertical="top" wrapText="1"/>
    </xf>
    <xf numFmtId="0" fontId="58" fillId="9" borderId="6" xfId="0" applyFont="1" applyFill="1" applyBorder="1" applyAlignment="1">
      <alignment horizontal="left" vertical="top" wrapText="1"/>
    </xf>
    <xf numFmtId="0" fontId="58" fillId="9" borderId="10" xfId="0" applyFont="1" applyFill="1" applyBorder="1" applyAlignment="1">
      <alignment horizontal="left" vertical="top" wrapText="1"/>
    </xf>
    <xf numFmtId="0" fontId="58" fillId="9" borderId="13" xfId="0" applyFont="1" applyFill="1" applyBorder="1" applyAlignment="1">
      <alignment horizontal="left" vertical="top" wrapText="1"/>
    </xf>
    <xf numFmtId="0" fontId="58" fillId="9" borderId="1" xfId="0" applyFont="1" applyFill="1" applyBorder="1" applyAlignment="1">
      <alignment horizontal="center" vertical="center" wrapText="1"/>
    </xf>
    <xf numFmtId="165" fontId="60" fillId="2" borderId="1" xfId="0" applyNumberFormat="1" applyFont="1" applyFill="1" applyBorder="1" applyAlignment="1">
      <alignment horizontal="center" vertical="center" wrapText="1"/>
    </xf>
    <xf numFmtId="0" fontId="61" fillId="2" borderId="10" xfId="0" applyFont="1" applyFill="1" applyBorder="1" applyAlignment="1">
      <alignment vertical="top" wrapText="1"/>
    </xf>
    <xf numFmtId="49" fontId="60" fillId="2" borderId="6" xfId="0" applyNumberFormat="1" applyFont="1" applyFill="1" applyBorder="1" applyAlignment="1">
      <alignment horizontal="center" vertical="center" wrapText="1"/>
    </xf>
    <xf numFmtId="49" fontId="60" fillId="2" borderId="13" xfId="0" applyNumberFormat="1" applyFont="1" applyFill="1" applyBorder="1" applyAlignment="1">
      <alignment horizontal="center" vertical="center" wrapText="1"/>
    </xf>
    <xf numFmtId="165" fontId="68" fillId="2" borderId="6" xfId="0" applyNumberFormat="1" applyFont="1" applyFill="1" applyBorder="1" applyAlignment="1">
      <alignment horizontal="center"/>
    </xf>
    <xf numFmtId="165" fontId="68" fillId="2" borderId="10" xfId="0" applyNumberFormat="1" applyFont="1" applyFill="1" applyBorder="1" applyAlignment="1">
      <alignment horizontal="center"/>
    </xf>
    <xf numFmtId="0" fontId="53" fillId="2" borderId="6" xfId="0" applyFont="1" applyFill="1" applyBorder="1" applyAlignment="1">
      <alignment vertical="top" wrapText="1"/>
    </xf>
    <xf numFmtId="0" fontId="53" fillId="2" borderId="10" xfId="0" applyFont="1" applyFill="1" applyBorder="1" applyAlignment="1">
      <alignment vertical="top" wrapText="1"/>
    </xf>
    <xf numFmtId="0" fontId="53" fillId="2" borderId="13" xfId="0" applyFont="1" applyFill="1" applyBorder="1" applyAlignment="1">
      <alignment vertical="top" wrapText="1"/>
    </xf>
    <xf numFmtId="165" fontId="62" fillId="2" borderId="6" xfId="0" applyNumberFormat="1" applyFont="1" applyFill="1" applyBorder="1" applyAlignment="1">
      <alignment horizontal="center"/>
    </xf>
    <xf numFmtId="165" fontId="62" fillId="2" borderId="10" xfId="0" applyNumberFormat="1" applyFont="1" applyFill="1" applyBorder="1" applyAlignment="1">
      <alignment horizontal="center"/>
    </xf>
    <xf numFmtId="165" fontId="58" fillId="2" borderId="1" xfId="0" applyNumberFormat="1" applyFont="1" applyFill="1" applyBorder="1" applyAlignment="1">
      <alignment horizontal="center" wrapText="1"/>
    </xf>
    <xf numFmtId="49" fontId="59" fillId="2" borderId="6" xfId="0" applyNumberFormat="1" applyFont="1" applyFill="1" applyBorder="1" applyAlignment="1">
      <alignment horizontal="center" vertical="center" wrapText="1"/>
    </xf>
    <xf numFmtId="49" fontId="59" fillId="2" borderId="13" xfId="0" applyNumberFormat="1" applyFont="1" applyFill="1" applyBorder="1" applyAlignment="1">
      <alignment horizontal="center" vertical="center" wrapText="1"/>
    </xf>
    <xf numFmtId="165" fontId="68" fillId="2" borderId="13" xfId="0" applyNumberFormat="1" applyFont="1" applyFill="1" applyBorder="1" applyAlignment="1">
      <alignment horizontal="center"/>
    </xf>
    <xf numFmtId="49" fontId="58" fillId="2" borderId="6" xfId="0" applyNumberFormat="1" applyFont="1" applyFill="1" applyBorder="1" applyAlignment="1">
      <alignment horizontal="center" vertical="top" wrapText="1"/>
    </xf>
    <xf numFmtId="49" fontId="61" fillId="2" borderId="13" xfId="0" applyNumberFormat="1" applyFont="1" applyFill="1" applyBorder="1" applyAlignment="1">
      <alignment horizontal="center" vertical="top" wrapText="1"/>
    </xf>
    <xf numFmtId="165" fontId="62" fillId="2" borderId="6" xfId="0" applyNumberFormat="1" applyFont="1" applyFill="1" applyBorder="1" applyAlignment="1">
      <alignment horizontal="center" vertical="center"/>
    </xf>
    <xf numFmtId="165" fontId="62" fillId="2" borderId="10" xfId="0" applyNumberFormat="1" applyFont="1" applyFill="1" applyBorder="1" applyAlignment="1">
      <alignment horizontal="center" vertical="center"/>
    </xf>
    <xf numFmtId="165" fontId="62" fillId="2" borderId="13" xfId="0" applyNumberFormat="1" applyFont="1" applyFill="1" applyBorder="1" applyAlignment="1">
      <alignment horizontal="center" vertical="center"/>
    </xf>
    <xf numFmtId="0" fontId="61" fillId="2" borderId="6" xfId="13" applyFont="1" applyFill="1" applyBorder="1" applyAlignment="1">
      <alignment horizontal="left" vertical="top" wrapText="1"/>
    </xf>
    <xf numFmtId="0" fontId="61" fillId="2" borderId="10" xfId="13" applyFont="1" applyFill="1" applyBorder="1" applyAlignment="1">
      <alignment horizontal="left" vertical="top" wrapText="1"/>
    </xf>
    <xf numFmtId="0" fontId="61" fillId="2" borderId="13" xfId="13" applyFont="1" applyFill="1" applyBorder="1" applyAlignment="1">
      <alignment horizontal="left" vertical="top" wrapText="1"/>
    </xf>
    <xf numFmtId="0" fontId="52" fillId="0" borderId="0" xfId="0" applyFont="1"/>
    <xf numFmtId="0" fontId="34" fillId="0" borderId="0" xfId="22" applyFont="1" applyAlignment="1">
      <alignment horizontal="center" vertical="top"/>
    </xf>
    <xf numFmtId="0" fontId="58" fillId="0" borderId="0" xfId="0" applyFont="1" applyAlignment="1">
      <alignment horizontal="left"/>
    </xf>
    <xf numFmtId="0" fontId="52" fillId="0" borderId="0" xfId="22" applyFont="1"/>
    <xf numFmtId="0" fontId="48"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2" borderId="6"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8" fillId="4" borderId="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2" xfId="0" applyFont="1" applyFill="1" applyBorder="1" applyAlignment="1">
      <alignment horizontal="center" vertical="center"/>
    </xf>
    <xf numFmtId="0" fontId="25" fillId="2" borderId="1" xfId="0" applyFont="1" applyFill="1" applyBorder="1" applyAlignment="1">
      <alignment vertical="top" wrapText="1"/>
    </xf>
    <xf numFmtId="0" fontId="8" fillId="3" borderId="1" xfId="0" applyFont="1" applyFill="1" applyBorder="1" applyAlignment="1">
      <alignment vertical="center" wrapText="1"/>
    </xf>
    <xf numFmtId="0" fontId="10" fillId="2" borderId="1" xfId="0" applyFont="1" applyFill="1" applyBorder="1" applyAlignment="1">
      <alignment vertical="top" wrapText="1"/>
    </xf>
    <xf numFmtId="0" fontId="8" fillId="2" borderId="6" xfId="0"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8" fillId="3" borderId="1" xfId="0" applyFont="1" applyFill="1" applyBorder="1" applyAlignment="1">
      <alignment horizontal="left" vertical="center" wrapText="1"/>
    </xf>
    <xf numFmtId="0" fontId="24" fillId="0" borderId="7" xfId="0" applyFont="1" applyBorder="1" applyAlignment="1">
      <alignment horizontal="left" vertical="top"/>
    </xf>
    <xf numFmtId="0" fontId="24" fillId="0" borderId="12" xfId="0" applyFont="1" applyBorder="1" applyAlignment="1">
      <alignment horizontal="left" vertical="top"/>
    </xf>
    <xf numFmtId="0" fontId="8" fillId="2" borderId="1" xfId="0" applyFont="1" applyFill="1" applyBorder="1" applyAlignment="1">
      <alignment horizontal="center" vertical="center" wrapText="1"/>
    </xf>
    <xf numFmtId="0" fontId="8" fillId="0" borderId="15" xfId="0" applyFont="1" applyBorder="1" applyAlignment="1">
      <alignment horizontal="center" vertical="center" wrapText="1"/>
    </xf>
    <xf numFmtId="0" fontId="34" fillId="0" borderId="8" xfId="22" applyFont="1" applyBorder="1" applyAlignment="1">
      <alignment horizontal="center" vertical="top"/>
    </xf>
    <xf numFmtId="0" fontId="34" fillId="0" borderId="0" xfId="22" applyFont="1" applyAlignment="1">
      <alignment horizontal="left" vertical="top"/>
    </xf>
    <xf numFmtId="0" fontId="29" fillId="0" borderId="0" xfId="0" applyFont="1" applyAlignment="1">
      <alignment horizontal="left" vertical="center"/>
    </xf>
    <xf numFmtId="0" fontId="10" fillId="0" borderId="1" xfId="0" applyFont="1" applyBorder="1" applyAlignment="1">
      <alignment horizontal="left" vertical="top" wrapText="1"/>
    </xf>
    <xf numFmtId="0" fontId="24" fillId="0" borderId="3"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10" fillId="2" borderId="6" xfId="0" applyFont="1" applyFill="1" applyBorder="1" applyAlignment="1">
      <alignment vertical="center" wrapText="1"/>
    </xf>
    <xf numFmtId="0" fontId="31" fillId="0" borderId="13" xfId="0" applyFont="1" applyBorder="1" applyAlignment="1">
      <alignment vertical="center" wrapText="1"/>
    </xf>
    <xf numFmtId="0" fontId="8" fillId="0" borderId="1" xfId="0" applyFont="1" applyBorder="1" applyAlignment="1">
      <alignment horizontal="left" vertical="center" wrapText="1"/>
    </xf>
    <xf numFmtId="0" fontId="8" fillId="2" borderId="3" xfId="0" applyFont="1" applyFill="1" applyBorder="1" applyAlignment="1">
      <alignment horizontal="center" vertical="center" textRotation="90" wrapText="1"/>
    </xf>
    <xf numFmtId="0" fontId="8" fillId="2" borderId="15"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10" fillId="2" borderId="13" xfId="0" applyFont="1" applyFill="1" applyBorder="1" applyAlignment="1">
      <alignment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34" fillId="0" borderId="0" xfId="0" applyFont="1" applyAlignment="1">
      <alignment horizontal="left"/>
    </xf>
    <xf numFmtId="0" fontId="34" fillId="0" borderId="0" xfId="0" applyFont="1"/>
    <xf numFmtId="0" fontId="8" fillId="2" borderId="1"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0" borderId="1" xfId="0" applyFont="1" applyBorder="1" applyAlignment="1">
      <alignment horizontal="left" vertical="top" wrapText="1"/>
    </xf>
    <xf numFmtId="0" fontId="10" fillId="2" borderId="6" xfId="0" applyFont="1" applyFill="1" applyBorder="1" applyAlignment="1">
      <alignment horizontal="left" vertical="top" wrapText="1"/>
    </xf>
    <xf numFmtId="0" fontId="10" fillId="2" borderId="13" xfId="0" applyFont="1" applyFill="1" applyBorder="1" applyAlignment="1">
      <alignment horizontal="left" vertical="top"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2" borderId="6" xfId="0" applyFont="1" applyFill="1" applyBorder="1" applyAlignment="1">
      <alignment vertical="top" wrapText="1"/>
    </xf>
    <xf numFmtId="0" fontId="10" fillId="2" borderId="13" xfId="0" applyFont="1" applyFill="1" applyBorder="1" applyAlignment="1">
      <alignment vertical="top"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2" borderId="1" xfId="21"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2" borderId="1" xfId="21" applyFont="1" applyFill="1" applyBorder="1" applyAlignment="1">
      <alignment vertical="top" wrapText="1"/>
    </xf>
    <xf numFmtId="9" fontId="10" fillId="0" borderId="3" xfId="1" applyFont="1" applyBorder="1" applyAlignment="1">
      <alignment horizontal="left" vertical="top" wrapText="1"/>
    </xf>
    <xf numFmtId="9" fontId="10" fillId="0" borderId="15" xfId="1" applyFont="1" applyBorder="1" applyAlignment="1">
      <alignment horizontal="left" vertical="top" wrapText="1"/>
    </xf>
    <xf numFmtId="9" fontId="10" fillId="0" borderId="4" xfId="1" applyFont="1" applyBorder="1" applyAlignment="1">
      <alignment horizontal="left" vertical="top"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0" borderId="1" xfId="21" applyFont="1" applyBorder="1" applyAlignment="1">
      <alignment vertical="center" wrapText="1"/>
    </xf>
    <xf numFmtId="0" fontId="8" fillId="2" borderId="2" xfId="0" applyFont="1" applyFill="1" applyBorder="1" applyAlignment="1">
      <alignment vertical="center" wrapText="1"/>
    </xf>
    <xf numFmtId="0" fontId="8" fillId="2" borderId="7" xfId="0" applyFont="1" applyFill="1" applyBorder="1" applyAlignment="1">
      <alignment vertical="center" wrapText="1"/>
    </xf>
    <xf numFmtId="0" fontId="10" fillId="0" borderId="6" xfId="0" applyFont="1" applyBorder="1" applyAlignment="1">
      <alignment vertical="top" wrapText="1"/>
    </xf>
    <xf numFmtId="0" fontId="10" fillId="0" borderId="10" xfId="0" applyFont="1" applyBorder="1" applyAlignment="1">
      <alignment vertical="top" wrapText="1"/>
    </xf>
    <xf numFmtId="0" fontId="10" fillId="0" borderId="13" xfId="0" applyFont="1" applyBorder="1" applyAlignment="1">
      <alignment vertical="top" wrapText="1"/>
    </xf>
    <xf numFmtId="0" fontId="8" fillId="2" borderId="4" xfId="0" applyFont="1" applyFill="1" applyBorder="1" applyAlignment="1">
      <alignment vertical="center" wrapText="1"/>
    </xf>
    <xf numFmtId="0" fontId="10" fillId="0" borderId="5" xfId="0" applyFont="1" applyBorder="1" applyAlignment="1">
      <alignment vertical="top"/>
    </xf>
    <xf numFmtId="0" fontId="10" fillId="0" borderId="9" xfId="0" applyFont="1" applyBorder="1" applyAlignment="1">
      <alignment vertical="top"/>
    </xf>
    <xf numFmtId="0" fontId="10" fillId="0" borderId="12" xfId="0" applyFont="1" applyBorder="1" applyAlignment="1">
      <alignment vertical="top"/>
    </xf>
    <xf numFmtId="0" fontId="10" fillId="2" borderId="10" xfId="0" applyFont="1" applyFill="1" applyBorder="1" applyAlignment="1">
      <alignment vertical="top" wrapText="1"/>
    </xf>
    <xf numFmtId="0" fontId="30" fillId="4" borderId="9" xfId="0" applyFont="1" applyFill="1" applyBorder="1" applyAlignment="1">
      <alignment horizontal="center" vertical="center"/>
    </xf>
    <xf numFmtId="0" fontId="30" fillId="4" borderId="12" xfId="0" applyFont="1" applyFill="1" applyBorder="1" applyAlignment="1">
      <alignment horizontal="center" vertical="center"/>
    </xf>
    <xf numFmtId="0" fontId="10" fillId="0" borderId="0" xfId="0" applyFont="1" applyAlignment="1">
      <alignment vertical="center" wrapText="1"/>
    </xf>
    <xf numFmtId="0" fontId="8" fillId="2" borderId="1" xfId="0" applyFont="1" applyFill="1" applyBorder="1" applyAlignment="1">
      <alignment horizontal="center" vertical="center" textRotation="90" wrapText="1"/>
    </xf>
    <xf numFmtId="0" fontId="10" fillId="2" borderId="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1" fontId="10" fillId="2" borderId="3" xfId="0" applyNumberFormat="1" applyFont="1" applyFill="1" applyBorder="1" applyAlignment="1">
      <alignment horizontal="center" vertical="center" wrapText="1"/>
    </xf>
    <xf numFmtId="1" fontId="10" fillId="2" borderId="15"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0" fillId="2" borderId="0" xfId="0" applyNumberFormat="1" applyFont="1" applyFill="1" applyAlignment="1">
      <alignment horizontal="center" vertical="center" wrapText="1"/>
    </xf>
    <xf numFmtId="1" fontId="10" fillId="2" borderId="14"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wrapText="1"/>
    </xf>
    <xf numFmtId="49" fontId="10" fillId="0" borderId="3" xfId="0" applyNumberFormat="1" applyFont="1" applyBorder="1" applyAlignment="1" applyProtection="1">
      <alignment horizontal="left" vertical="center" wrapText="1"/>
      <protection locked="0"/>
    </xf>
    <xf numFmtId="49" fontId="10" fillId="0" borderId="15" xfId="0" applyNumberFormat="1" applyFont="1" applyBorder="1" applyAlignment="1" applyProtection="1">
      <alignment horizontal="left" vertical="center" wrapText="1"/>
      <protection locked="0"/>
    </xf>
    <xf numFmtId="49" fontId="10" fillId="0" borderId="4" xfId="0" applyNumberFormat="1" applyFont="1" applyBorder="1" applyAlignment="1" applyProtection="1">
      <alignment horizontal="left" vertical="center" wrapText="1"/>
      <protection locked="0"/>
    </xf>
    <xf numFmtId="0" fontId="10" fillId="2" borderId="13" xfId="0" applyFont="1" applyFill="1" applyBorder="1" applyAlignment="1">
      <alignment horizontal="left" vertical="center"/>
    </xf>
    <xf numFmtId="0" fontId="10" fillId="2" borderId="10" xfId="0" applyFont="1" applyFill="1" applyBorder="1" applyAlignment="1">
      <alignment vertical="center" wrapText="1"/>
    </xf>
    <xf numFmtId="165" fontId="10" fillId="0" borderId="10" xfId="0" applyNumberFormat="1" applyFont="1" applyBorder="1" applyAlignment="1">
      <alignment horizontal="center" vertical="center" wrapText="1"/>
    </xf>
    <xf numFmtId="165" fontId="10" fillId="0" borderId="13" xfId="0" applyNumberFormat="1" applyFont="1" applyBorder="1" applyAlignment="1">
      <alignment horizontal="center" vertical="center" wrapText="1"/>
    </xf>
    <xf numFmtId="0" fontId="8" fillId="3" borderId="9" xfId="0" applyFont="1" applyFill="1" applyBorder="1" applyAlignment="1">
      <alignment horizontal="left" vertical="center" wrapText="1"/>
    </xf>
    <xf numFmtId="0" fontId="8" fillId="0" borderId="8" xfId="0" applyFont="1" applyBorder="1" applyAlignment="1">
      <alignment horizontal="center" vertical="center" wrapText="1"/>
    </xf>
    <xf numFmtId="0" fontId="61" fillId="0" borderId="8" xfId="22" applyFont="1" applyBorder="1" applyAlignment="1">
      <alignment horizontal="center" vertical="top"/>
    </xf>
    <xf numFmtId="0" fontId="61" fillId="0" borderId="0" xfId="22" applyFont="1" applyAlignment="1">
      <alignment horizontal="center" vertical="top"/>
    </xf>
    <xf numFmtId="49" fontId="18" fillId="0" borderId="6"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0" fontId="10" fillId="0" borderId="2"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2" xfId="0" applyFont="1" applyBorder="1" applyAlignment="1">
      <alignment horizontal="justify" vertical="center" wrapText="1"/>
    </xf>
    <xf numFmtId="0" fontId="12" fillId="0" borderId="0" xfId="22" applyFont="1"/>
    <xf numFmtId="0" fontId="8"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165" fontId="8" fillId="0" borderId="10" xfId="0"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9" fillId="4" borderId="11" xfId="0" applyFont="1" applyFill="1" applyBorder="1" applyAlignment="1">
      <alignment horizontal="center" vertical="center"/>
    </xf>
    <xf numFmtId="0" fontId="18" fillId="4" borderId="0" xfId="0" applyFont="1" applyFill="1" applyAlignment="1">
      <alignment horizontal="center" vertical="center"/>
    </xf>
    <xf numFmtId="0" fontId="18" fillId="4" borderId="14"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4" xfId="0" applyFont="1" applyFill="1" applyBorder="1" applyAlignment="1">
      <alignment horizontal="center" vertical="center"/>
    </xf>
    <xf numFmtId="9" fontId="10" fillId="0" borderId="3" xfId="1" applyFont="1" applyBorder="1" applyAlignment="1">
      <alignment horizontal="left" vertical="center" wrapText="1"/>
    </xf>
    <xf numFmtId="9" fontId="10" fillId="0" borderId="15" xfId="1" applyFont="1" applyBorder="1" applyAlignment="1">
      <alignment horizontal="left" vertical="center" wrapText="1"/>
    </xf>
    <xf numFmtId="9" fontId="10" fillId="0" borderId="4" xfId="1" applyFont="1" applyBorder="1" applyAlignment="1">
      <alignment horizontal="left" vertical="center" wrapText="1"/>
    </xf>
    <xf numFmtId="0" fontId="10" fillId="2" borderId="3" xfId="1" applyNumberFormat="1" applyFont="1" applyFill="1" applyBorder="1" applyAlignment="1">
      <alignment horizontal="center" vertical="center" wrapText="1"/>
    </xf>
    <xf numFmtId="0" fontId="10" fillId="2" borderId="15" xfId="1" applyNumberFormat="1" applyFont="1" applyFill="1" applyBorder="1" applyAlignment="1">
      <alignment horizontal="center" vertical="center" wrapText="1"/>
    </xf>
    <xf numFmtId="0" fontId="10" fillId="2" borderId="4" xfId="1" applyNumberFormat="1" applyFont="1" applyFill="1" applyBorder="1" applyAlignment="1">
      <alignment horizontal="center" vertical="center" wrapText="1"/>
    </xf>
    <xf numFmtId="0" fontId="8" fillId="2" borderId="6"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43" fillId="0" borderId="0" xfId="0" applyFont="1" applyAlignment="1">
      <alignment vertical="center" wrapText="1"/>
    </xf>
    <xf numFmtId="0" fontId="43" fillId="0" borderId="0" xfId="0" applyFont="1" applyAlignment="1">
      <alignment horizontal="left" vertical="center"/>
    </xf>
    <xf numFmtId="0" fontId="10" fillId="0" borderId="0" xfId="0" applyFont="1"/>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43" fillId="0" borderId="0" xfId="0" applyFont="1" applyAlignment="1">
      <alignment horizontal="left" vertical="center"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8" fillId="2" borderId="1" xfId="0" applyFont="1" applyFill="1" applyBorder="1" applyAlignment="1">
      <alignment horizontal="left" vertical="center" wrapText="1"/>
    </xf>
    <xf numFmtId="0" fontId="18" fillId="0" borderId="1"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8" fillId="0" borderId="0" xfId="20" applyFont="1"/>
    <xf numFmtId="0" fontId="10" fillId="0" borderId="8" xfId="20" applyFont="1" applyBorder="1" applyAlignment="1">
      <alignment horizontal="center" vertical="top"/>
    </xf>
    <xf numFmtId="0" fontId="10" fillId="0" borderId="0" xfId="20" applyFont="1" applyAlignment="1">
      <alignment horizontal="left" vertical="top"/>
    </xf>
    <xf numFmtId="0" fontId="10" fillId="0" borderId="0" xfId="0" applyFont="1" applyAlignment="1">
      <alignment horizontal="left"/>
    </xf>
    <xf numFmtId="0" fontId="77" fillId="2" borderId="6" xfId="0" applyFont="1" applyFill="1" applyBorder="1" applyAlignment="1">
      <alignment horizontal="left" vertical="top" wrapText="1"/>
    </xf>
    <xf numFmtId="0" fontId="77" fillId="2" borderId="10" xfId="0" applyFont="1" applyFill="1" applyBorder="1" applyAlignment="1">
      <alignment horizontal="left" vertical="top" wrapText="1"/>
    </xf>
    <xf numFmtId="0" fontId="77" fillId="2" borderId="13" xfId="0" applyFont="1" applyFill="1" applyBorder="1" applyAlignment="1">
      <alignment horizontal="left" vertical="top" wrapText="1"/>
    </xf>
    <xf numFmtId="0" fontId="18" fillId="4" borderId="9" xfId="0" applyFont="1" applyFill="1" applyBorder="1" applyAlignment="1">
      <alignment horizontal="center" vertical="center"/>
    </xf>
    <xf numFmtId="0" fontId="18" fillId="4" borderId="12" xfId="0" applyFont="1" applyFill="1" applyBorder="1" applyAlignment="1">
      <alignment horizontal="center" vertical="center"/>
    </xf>
    <xf numFmtId="0" fontId="10" fillId="2" borderId="1" xfId="21" applyFont="1" applyFill="1" applyBorder="1" applyAlignment="1">
      <alignment horizontal="left" vertical="top" wrapText="1"/>
    </xf>
    <xf numFmtId="0" fontId="10" fillId="2" borderId="1" xfId="21" applyFont="1" applyFill="1" applyBorder="1" applyAlignment="1">
      <alignment vertical="center" wrapText="1"/>
    </xf>
    <xf numFmtId="0" fontId="24" fillId="0" borderId="1" xfId="0" applyFont="1" applyBorder="1" applyAlignment="1">
      <alignment horizontal="center" vertical="center"/>
    </xf>
    <xf numFmtId="0" fontId="10" fillId="0" borderId="1" xfId="0" applyFont="1" applyBorder="1" applyAlignment="1">
      <alignment horizontal="center" vertical="center" wrapText="1"/>
    </xf>
    <xf numFmtId="0" fontId="10" fillId="2" borderId="1" xfId="0" applyFont="1" applyFill="1" applyBorder="1" applyAlignment="1">
      <alignment vertical="center" wrapText="1"/>
    </xf>
    <xf numFmtId="0" fontId="2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0" xfId="22" applyFont="1" applyAlignment="1">
      <alignment horizontal="left" vertical="top"/>
    </xf>
    <xf numFmtId="0" fontId="32" fillId="2" borderId="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6" fillId="2" borderId="10" xfId="0" applyFont="1" applyFill="1" applyBorder="1" applyAlignment="1">
      <alignment horizontal="left" vertical="top" wrapText="1"/>
    </xf>
    <xf numFmtId="0" fontId="46" fillId="2" borderId="13" xfId="0" applyFont="1" applyFill="1" applyBorder="1" applyAlignment="1">
      <alignment horizontal="left" vertical="top"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9" fontId="10" fillId="2" borderId="3" xfId="1" applyFont="1" applyFill="1" applyBorder="1" applyAlignment="1">
      <alignment horizontal="left" vertical="top" wrapText="1"/>
    </xf>
    <xf numFmtId="9" fontId="10" fillId="2" borderId="15" xfId="1" applyFont="1" applyFill="1" applyBorder="1" applyAlignment="1">
      <alignment horizontal="left" vertical="top" wrapText="1"/>
    </xf>
    <xf numFmtId="9" fontId="10" fillId="2" borderId="4" xfId="1" applyFont="1" applyFill="1" applyBorder="1" applyAlignment="1">
      <alignment horizontal="left" vertical="top" wrapText="1"/>
    </xf>
    <xf numFmtId="0" fontId="10" fillId="2" borderId="6" xfId="21" applyFont="1" applyFill="1" applyBorder="1" applyAlignment="1">
      <alignment vertical="top" wrapText="1"/>
    </xf>
    <xf numFmtId="0" fontId="10" fillId="2" borderId="10" xfId="21" applyFont="1" applyFill="1" applyBorder="1" applyAlignment="1">
      <alignment vertical="top" wrapText="1"/>
    </xf>
    <xf numFmtId="0" fontId="10" fillId="2" borderId="13" xfId="21" applyFont="1" applyFill="1" applyBorder="1" applyAlignment="1">
      <alignment vertical="top" wrapText="1"/>
    </xf>
    <xf numFmtId="0" fontId="8" fillId="2" borderId="6" xfId="0" applyFont="1" applyFill="1" applyBorder="1" applyAlignment="1">
      <alignment vertical="center" wrapText="1"/>
    </xf>
    <xf numFmtId="0" fontId="8" fillId="2" borderId="13" xfId="0" applyFont="1" applyFill="1" applyBorder="1" applyAlignment="1">
      <alignment vertical="center" wrapText="1"/>
    </xf>
    <xf numFmtId="0" fontId="10" fillId="0" borderId="6" xfId="21" applyFont="1" applyBorder="1" applyAlignment="1">
      <alignment vertical="center" wrapText="1"/>
    </xf>
    <xf numFmtId="0" fontId="10" fillId="0" borderId="10" xfId="21" applyFont="1" applyBorder="1" applyAlignment="1">
      <alignment vertical="center" wrapText="1"/>
    </xf>
    <xf numFmtId="0" fontId="10" fillId="0" borderId="13" xfId="21" applyFont="1" applyBorder="1" applyAlignment="1">
      <alignment vertical="center" wrapText="1"/>
    </xf>
    <xf numFmtId="0" fontId="18" fillId="4" borderId="5" xfId="0" applyFont="1" applyFill="1" applyBorder="1" applyAlignment="1">
      <alignment horizontal="center" vertical="center"/>
    </xf>
    <xf numFmtId="0" fontId="10" fillId="2" borderId="6" xfId="21" applyFont="1" applyFill="1" applyBorder="1" applyAlignment="1">
      <alignment horizontal="left" vertical="center" wrapText="1"/>
    </xf>
    <xf numFmtId="0" fontId="10" fillId="2" borderId="10" xfId="21" applyFont="1" applyFill="1" applyBorder="1" applyAlignment="1">
      <alignment horizontal="left" vertical="center" wrapText="1"/>
    </xf>
    <xf numFmtId="0" fontId="10" fillId="2" borderId="13" xfId="21" applyFont="1" applyFill="1" applyBorder="1" applyAlignment="1">
      <alignment horizontal="left" vertical="center" wrapText="1"/>
    </xf>
    <xf numFmtId="0" fontId="19" fillId="2" borderId="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0" fillId="0" borderId="1" xfId="15" applyFont="1" applyBorder="1" applyAlignment="1">
      <alignment horizontal="left" vertical="center" wrapText="1"/>
    </xf>
    <xf numFmtId="0" fontId="10" fillId="0" borderId="6" xfId="23" applyFont="1" applyBorder="1" applyAlignment="1">
      <alignment horizontal="center" vertical="center"/>
    </xf>
    <xf numFmtId="0" fontId="10" fillId="0" borderId="13" xfId="23" applyFont="1" applyBorder="1" applyAlignment="1">
      <alignment horizontal="center" vertical="center"/>
    </xf>
    <xf numFmtId="9" fontId="10" fillId="0" borderId="3" xfId="16" applyFont="1" applyBorder="1" applyAlignment="1">
      <alignment horizontal="left" vertical="top" wrapText="1"/>
    </xf>
    <xf numFmtId="9" fontId="10" fillId="0" borderId="15" xfId="16" applyFont="1" applyBorder="1" applyAlignment="1">
      <alignment horizontal="left" vertical="top" wrapText="1"/>
    </xf>
    <xf numFmtId="9" fontId="10" fillId="0" borderId="4" xfId="16" applyFont="1" applyBorder="1" applyAlignment="1">
      <alignment horizontal="left" vertical="top" wrapText="1"/>
    </xf>
    <xf numFmtId="0" fontId="8" fillId="4" borderId="2" xfId="15" applyFont="1" applyFill="1" applyBorder="1" applyAlignment="1">
      <alignment horizontal="center" vertical="center"/>
    </xf>
    <xf numFmtId="0" fontId="8" fillId="4" borderId="8" xfId="15" applyFont="1" applyFill="1" applyBorder="1" applyAlignment="1">
      <alignment horizontal="center" vertical="center"/>
    </xf>
    <xf numFmtId="0" fontId="8" fillId="4" borderId="7" xfId="15" applyFont="1" applyFill="1" applyBorder="1" applyAlignment="1">
      <alignment horizontal="center" vertical="center"/>
    </xf>
    <xf numFmtId="0" fontId="19" fillId="4" borderId="5" xfId="15" applyFont="1" applyFill="1" applyBorder="1" applyAlignment="1">
      <alignment horizontal="center"/>
    </xf>
    <xf numFmtId="0" fontId="18" fillId="4" borderId="9" xfId="15" applyFont="1" applyFill="1" applyBorder="1" applyAlignment="1">
      <alignment horizontal="center"/>
    </xf>
    <xf numFmtId="0" fontId="18" fillId="4" borderId="12" xfId="15" applyFont="1" applyFill="1" applyBorder="1" applyAlignment="1">
      <alignment horizontal="center"/>
    </xf>
    <xf numFmtId="0" fontId="8" fillId="3" borderId="1" xfId="15" applyFont="1" applyFill="1" applyBorder="1" applyAlignment="1">
      <alignment horizontal="left" vertical="top" wrapText="1"/>
    </xf>
    <xf numFmtId="0" fontId="10" fillId="2" borderId="1" xfId="24" applyFont="1" applyFill="1" applyBorder="1" applyAlignment="1">
      <alignment horizontal="left" vertical="top" wrapText="1"/>
    </xf>
    <xf numFmtId="0" fontId="8" fillId="0" borderId="15" xfId="15" applyFont="1" applyBorder="1" applyAlignment="1">
      <alignment horizontal="center" vertical="top" wrapText="1"/>
    </xf>
    <xf numFmtId="0" fontId="10" fillId="0" borderId="4" xfId="15" applyFont="1" applyBorder="1" applyAlignment="1">
      <alignment horizontal="center" vertical="top" wrapText="1"/>
    </xf>
    <xf numFmtId="0" fontId="8" fillId="0" borderId="1" xfId="15" applyFont="1" applyBorder="1" applyAlignment="1">
      <alignment horizontal="center" vertical="top" wrapText="1"/>
    </xf>
    <xf numFmtId="0" fontId="10" fillId="2" borderId="1" xfId="24" applyFont="1" applyFill="1" applyBorder="1" applyAlignment="1">
      <alignment vertical="top" wrapText="1"/>
    </xf>
    <xf numFmtId="0" fontId="10" fillId="0" borderId="1" xfId="24" applyFont="1" applyBorder="1" applyAlignment="1">
      <alignment vertical="top" wrapText="1"/>
    </xf>
    <xf numFmtId="0" fontId="24" fillId="0" borderId="7" xfId="15" applyFont="1" applyBorder="1" applyAlignment="1">
      <alignment horizontal="center" vertical="top"/>
    </xf>
    <xf numFmtId="0" fontId="24" fillId="0" borderId="12" xfId="15" applyFont="1" applyBorder="1" applyAlignment="1">
      <alignment horizontal="center" vertical="top"/>
    </xf>
    <xf numFmtId="0" fontId="29" fillId="0" borderId="0" xfId="15" applyFont="1" applyAlignment="1">
      <alignment horizontal="left" vertical="center"/>
    </xf>
    <xf numFmtId="0" fontId="29" fillId="0" borderId="0" xfId="15" applyFont="1" applyAlignment="1">
      <alignment vertical="center" wrapText="1"/>
    </xf>
    <xf numFmtId="0" fontId="24" fillId="0" borderId="0" xfId="15" applyFont="1"/>
    <xf numFmtId="0" fontId="25" fillId="0" borderId="0" xfId="15" applyFont="1"/>
    <xf numFmtId="0" fontId="10" fillId="0" borderId="8" xfId="23" applyFont="1" applyBorder="1" applyAlignment="1">
      <alignment horizontal="center" vertical="top"/>
    </xf>
    <xf numFmtId="0" fontId="10" fillId="0" borderId="0" xfId="23" applyFont="1" applyAlignment="1">
      <alignment horizontal="left" vertical="top"/>
    </xf>
    <xf numFmtId="0" fontId="25" fillId="0" borderId="0" xfId="15" applyFont="1" applyAlignment="1">
      <alignment horizontal="left"/>
    </xf>
    <xf numFmtId="0" fontId="10" fillId="0" borderId="1" xfId="15" applyFont="1" applyBorder="1" applyAlignment="1">
      <alignment horizontal="left" vertical="top" wrapText="1"/>
    </xf>
    <xf numFmtId="0" fontId="8" fillId="0" borderId="1" xfId="15" applyFont="1" applyBorder="1" applyAlignment="1">
      <alignment horizontal="left" vertical="top" wrapText="1"/>
    </xf>
    <xf numFmtId="0" fontId="8" fillId="3" borderId="5" xfId="15" applyFont="1" applyFill="1" applyBorder="1" applyAlignment="1">
      <alignment horizontal="left" vertical="top" wrapText="1"/>
    </xf>
    <xf numFmtId="0" fontId="8" fillId="3" borderId="9" xfId="15" applyFont="1" applyFill="1" applyBorder="1" applyAlignment="1">
      <alignment horizontal="left" vertical="top" wrapText="1"/>
    </xf>
    <xf numFmtId="0" fontId="10" fillId="0" borderId="8" xfId="15" applyFont="1" applyBorder="1" applyAlignment="1">
      <alignment horizontal="center" vertical="top" wrapText="1"/>
    </xf>
    <xf numFmtId="0" fontId="8" fillId="2" borderId="6" xfId="15" applyFont="1" applyFill="1" applyBorder="1" applyAlignment="1">
      <alignment horizontal="center" vertical="center" wrapText="1"/>
    </xf>
    <xf numFmtId="0" fontId="8" fillId="2" borderId="13" xfId="15" applyFont="1" applyFill="1" applyBorder="1" applyAlignment="1">
      <alignment horizontal="center" vertical="center" wrapText="1"/>
    </xf>
    <xf numFmtId="0" fontId="8" fillId="0" borderId="0" xfId="23" applyFont="1"/>
    <xf numFmtId="0" fontId="29" fillId="0" borderId="0" xfId="15" applyFont="1" applyAlignment="1">
      <alignment horizontal="left" vertical="center" wrapText="1"/>
    </xf>
    <xf numFmtId="0" fontId="33" fillId="0" borderId="6" xfId="15" applyFont="1" applyBorder="1" applyAlignment="1">
      <alignment horizontal="left" vertical="top" wrapText="1"/>
    </xf>
    <xf numFmtId="0" fontId="33" fillId="0" borderId="10" xfId="15" applyFont="1" applyBorder="1" applyAlignment="1">
      <alignment horizontal="left" vertical="top" wrapText="1"/>
    </xf>
    <xf numFmtId="0" fontId="33" fillId="0" borderId="13" xfId="15" applyFont="1" applyBorder="1" applyAlignment="1">
      <alignment horizontal="left" vertical="top" wrapText="1"/>
    </xf>
    <xf numFmtId="0" fontId="12" fillId="2" borderId="6" xfId="15" applyFont="1" applyFill="1" applyBorder="1" applyAlignment="1">
      <alignment horizontal="center" vertical="top" wrapText="1"/>
    </xf>
    <xf numFmtId="0" fontId="12" fillId="2" borderId="13" xfId="15" applyFont="1" applyFill="1" applyBorder="1" applyAlignment="1">
      <alignment horizontal="center" vertical="top" wrapText="1"/>
    </xf>
    <xf numFmtId="0" fontId="13" fillId="2" borderId="6" xfId="15" applyFont="1" applyFill="1" applyBorder="1" applyAlignment="1">
      <alignment vertical="top" wrapText="1"/>
    </xf>
    <xf numFmtId="0" fontId="13" fillId="2" borderId="13" xfId="15" applyFont="1" applyFill="1" applyBorder="1" applyAlignment="1">
      <alignment vertical="top" wrapText="1"/>
    </xf>
    <xf numFmtId="0" fontId="12" fillId="3" borderId="1" xfId="15" applyFont="1" applyFill="1" applyBorder="1" applyAlignment="1">
      <alignment horizontal="left" vertical="top" wrapText="1"/>
    </xf>
    <xf numFmtId="0" fontId="12" fillId="2" borderId="1" xfId="15" applyFont="1" applyFill="1" applyBorder="1" applyAlignment="1">
      <alignment vertical="top" wrapText="1"/>
    </xf>
    <xf numFmtId="0" fontId="12" fillId="2" borderId="2" xfId="15" applyFont="1" applyFill="1" applyBorder="1" applyAlignment="1">
      <alignment horizontal="left" vertical="top" wrapText="1"/>
    </xf>
    <xf numFmtId="0" fontId="12" fillId="2" borderId="7" xfId="15" applyFont="1" applyFill="1" applyBorder="1" applyAlignment="1">
      <alignment horizontal="left" vertical="top" wrapText="1"/>
    </xf>
    <xf numFmtId="0" fontId="13" fillId="2" borderId="0" xfId="15" applyFont="1" applyFill="1" applyAlignment="1">
      <alignment vertical="top" wrapText="1"/>
    </xf>
    <xf numFmtId="0" fontId="36" fillId="0" borderId="3" xfId="15" applyFont="1" applyBorder="1" applyAlignment="1">
      <alignment horizontal="center" vertical="top"/>
    </xf>
    <xf numFmtId="0" fontId="36" fillId="0" borderId="4" xfId="15" applyFont="1" applyBorder="1" applyAlignment="1">
      <alignment horizontal="center" vertical="top"/>
    </xf>
    <xf numFmtId="0" fontId="12" fillId="2" borderId="1" xfId="15" applyFont="1" applyFill="1" applyBorder="1" applyAlignment="1">
      <alignment horizontal="center" vertical="top" wrapText="1"/>
    </xf>
    <xf numFmtId="0" fontId="12" fillId="0" borderId="15" xfId="15" applyFont="1" applyBorder="1" applyAlignment="1">
      <alignment horizontal="center" vertical="top" wrapText="1"/>
    </xf>
    <xf numFmtId="0" fontId="13" fillId="0" borderId="4" xfId="15" applyFont="1" applyBorder="1" applyAlignment="1">
      <alignment horizontal="center" vertical="top" wrapText="1"/>
    </xf>
    <xf numFmtId="0" fontId="12" fillId="4" borderId="2" xfId="15" applyFont="1" applyFill="1" applyBorder="1" applyAlignment="1">
      <alignment horizontal="center" vertical="center"/>
    </xf>
    <xf numFmtId="0" fontId="12" fillId="4" borderId="8" xfId="15" applyFont="1" applyFill="1" applyBorder="1" applyAlignment="1">
      <alignment horizontal="center" vertical="center"/>
    </xf>
    <xf numFmtId="0" fontId="12" fillId="4" borderId="7" xfId="15" applyFont="1" applyFill="1" applyBorder="1" applyAlignment="1">
      <alignment horizontal="center" vertical="center"/>
    </xf>
    <xf numFmtId="0" fontId="32" fillId="4" borderId="9" xfId="15" applyFont="1" applyFill="1" applyBorder="1" applyAlignment="1">
      <alignment horizontal="center"/>
    </xf>
    <xf numFmtId="0" fontId="32" fillId="4" borderId="12" xfId="15" applyFont="1" applyFill="1" applyBorder="1" applyAlignment="1">
      <alignment horizontal="center"/>
    </xf>
    <xf numFmtId="0" fontId="13" fillId="2" borderId="9" xfId="15" applyFont="1" applyFill="1" applyBorder="1" applyAlignment="1">
      <alignment horizontal="left" vertical="top" wrapText="1"/>
    </xf>
    <xf numFmtId="0" fontId="13" fillId="2" borderId="1" xfId="15" applyFont="1" applyFill="1" applyBorder="1" applyAlignment="1">
      <alignment horizontal="left" vertical="top" wrapText="1"/>
    </xf>
    <xf numFmtId="0" fontId="13" fillId="2" borderId="10" xfId="15" applyFont="1" applyFill="1" applyBorder="1" applyAlignment="1">
      <alignment horizontal="left" vertical="center" wrapText="1"/>
    </xf>
    <xf numFmtId="0" fontId="12" fillId="0" borderId="1" xfId="15" applyFont="1" applyBorder="1" applyAlignment="1">
      <alignment horizontal="center" vertical="top" wrapText="1"/>
    </xf>
    <xf numFmtId="0" fontId="12" fillId="2" borderId="1" xfId="15" applyFont="1" applyFill="1" applyBorder="1" applyAlignment="1">
      <alignment horizontal="left" vertical="top" wrapText="1"/>
    </xf>
    <xf numFmtId="0" fontId="12" fillId="2" borderId="6" xfId="15" applyFont="1" applyFill="1" applyBorder="1" applyAlignment="1">
      <alignment horizontal="center" vertical="center" wrapText="1"/>
    </xf>
    <xf numFmtId="0" fontId="12" fillId="2" borderId="13" xfId="15" applyFont="1" applyFill="1" applyBorder="1" applyAlignment="1">
      <alignment horizontal="center" vertical="center" wrapText="1"/>
    </xf>
    <xf numFmtId="0" fontId="33" fillId="0" borderId="6" xfId="0" applyFont="1" applyBorder="1" applyAlignment="1">
      <alignment horizontal="left" vertical="center" wrapText="1"/>
    </xf>
    <xf numFmtId="0" fontId="33" fillId="0" borderId="10" xfId="0" applyFont="1" applyBorder="1" applyAlignment="1">
      <alignment horizontal="left" vertical="center" wrapText="1"/>
    </xf>
    <xf numFmtId="0" fontId="33" fillId="0" borderId="13" xfId="0" applyFont="1" applyBorder="1" applyAlignment="1">
      <alignment horizontal="left" vertical="center" wrapText="1"/>
    </xf>
    <xf numFmtId="0" fontId="25" fillId="0" borderId="6" xfId="0" applyFont="1" applyBorder="1" applyAlignment="1">
      <alignment horizontal="center" vertical="center" wrapText="1"/>
    </xf>
    <xf numFmtId="0" fontId="25" fillId="0" borderId="13" xfId="0" applyFont="1" applyBorder="1" applyAlignment="1">
      <alignment horizontal="center" vertical="center" wrapText="1"/>
    </xf>
    <xf numFmtId="9" fontId="13" fillId="0" borderId="3" xfId="16" applyFont="1" applyBorder="1" applyAlignment="1">
      <alignment horizontal="left" vertical="top" wrapText="1"/>
    </xf>
    <xf numFmtId="9" fontId="13" fillId="0" borderId="15" xfId="16" applyFont="1" applyBorder="1" applyAlignment="1">
      <alignment horizontal="left" vertical="top" wrapText="1"/>
    </xf>
    <xf numFmtId="9" fontId="13" fillId="0" borderId="4" xfId="16" applyFont="1" applyBorder="1" applyAlignment="1">
      <alignment horizontal="left" vertical="top" wrapText="1"/>
    </xf>
    <xf numFmtId="0" fontId="12" fillId="2" borderId="11" xfId="15" applyFont="1" applyFill="1" applyBorder="1" applyAlignment="1">
      <alignment horizontal="center" vertical="center" wrapText="1"/>
    </xf>
    <xf numFmtId="0" fontId="12" fillId="2" borderId="0" xfId="15" applyFont="1" applyFill="1" applyAlignment="1">
      <alignment horizontal="center" vertical="center" wrapText="1"/>
    </xf>
    <xf numFmtId="0" fontId="12" fillId="2" borderId="14" xfId="15" applyFont="1" applyFill="1" applyBorder="1" applyAlignment="1">
      <alignment horizontal="center" vertical="center" wrapText="1"/>
    </xf>
    <xf numFmtId="0" fontId="12" fillId="2" borderId="5" xfId="15" applyFont="1" applyFill="1" applyBorder="1" applyAlignment="1">
      <alignment horizontal="center" vertical="center" wrapText="1"/>
    </xf>
    <xf numFmtId="0" fontId="12" fillId="2" borderId="9" xfId="15" applyFont="1" applyFill="1" applyBorder="1" applyAlignment="1">
      <alignment horizontal="center" vertical="center" wrapText="1"/>
    </xf>
    <xf numFmtId="0" fontId="12" fillId="2" borderId="12" xfId="15" applyFont="1" applyFill="1" applyBorder="1" applyAlignment="1">
      <alignment horizontal="center" vertical="center" wrapText="1"/>
    </xf>
    <xf numFmtId="0" fontId="12" fillId="2" borderId="5" xfId="15" applyFont="1" applyFill="1" applyBorder="1" applyAlignment="1">
      <alignment horizontal="center" vertical="top" wrapText="1"/>
    </xf>
    <xf numFmtId="0" fontId="12" fillId="2" borderId="9" xfId="15" applyFont="1" applyFill="1" applyBorder="1" applyAlignment="1">
      <alignment horizontal="center" vertical="top" wrapText="1"/>
    </xf>
    <xf numFmtId="0" fontId="12" fillId="2" borderId="12" xfId="15" applyFont="1" applyFill="1" applyBorder="1" applyAlignment="1">
      <alignment horizontal="center" vertical="top" wrapText="1"/>
    </xf>
    <xf numFmtId="0" fontId="12" fillId="2" borderId="15"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41" fillId="0" borderId="0" xfId="15" applyFont="1" applyAlignment="1">
      <alignment horizontal="left" vertical="center"/>
    </xf>
    <xf numFmtId="0" fontId="41" fillId="0" borderId="0" xfId="15" applyFont="1" applyAlignment="1">
      <alignment vertical="center" wrapText="1"/>
    </xf>
    <xf numFmtId="0" fontId="36" fillId="0" borderId="0" xfId="15" applyFont="1" applyAlignment="1">
      <alignment horizontal="left"/>
    </xf>
    <xf numFmtId="0" fontId="33" fillId="0" borderId="0" xfId="15" applyFont="1" applyAlignment="1">
      <alignment horizontal="left"/>
    </xf>
    <xf numFmtId="0" fontId="13" fillId="0" borderId="8" xfId="23" applyFont="1" applyBorder="1" applyAlignment="1">
      <alignment horizontal="center" vertical="top"/>
    </xf>
    <xf numFmtId="0" fontId="13" fillId="0" borderId="0" xfId="23" applyFont="1" applyAlignment="1">
      <alignment horizontal="left" vertical="top"/>
    </xf>
    <xf numFmtId="0" fontId="41" fillId="0" borderId="0" xfId="15" applyFont="1" applyAlignment="1">
      <alignment horizontal="left" vertical="center" wrapText="1"/>
    </xf>
    <xf numFmtId="0" fontId="12" fillId="3" borderId="5" xfId="15" applyFont="1" applyFill="1" applyBorder="1" applyAlignment="1">
      <alignment horizontal="left" vertical="top" wrapText="1"/>
    </xf>
    <xf numFmtId="0" fontId="12" fillId="3" borderId="9" xfId="15" applyFont="1" applyFill="1" applyBorder="1" applyAlignment="1">
      <alignment horizontal="left" vertical="top" wrapText="1"/>
    </xf>
    <xf numFmtId="0" fontId="12" fillId="3" borderId="12" xfId="15" applyFont="1" applyFill="1" applyBorder="1" applyAlignment="1">
      <alignment horizontal="left" vertical="top" wrapText="1"/>
    </xf>
    <xf numFmtId="0" fontId="13" fillId="0" borderId="1" xfId="15" applyFont="1" applyBorder="1" applyAlignment="1">
      <alignment horizontal="left" vertical="top" wrapText="1"/>
    </xf>
    <xf numFmtId="0" fontId="12" fillId="0" borderId="1" xfId="15" applyFont="1" applyBorder="1" applyAlignment="1">
      <alignment horizontal="left" vertical="top" wrapText="1"/>
    </xf>
    <xf numFmtId="0" fontId="12" fillId="0" borderId="0" xfId="23" applyFont="1" applyAlignment="1">
      <alignment horizontal="left"/>
    </xf>
    <xf numFmtId="0" fontId="12" fillId="5" borderId="1" xfId="15" applyFont="1" applyFill="1" applyBorder="1" applyAlignment="1">
      <alignment horizontal="center" vertical="top" wrapText="1"/>
    </xf>
    <xf numFmtId="165" fontId="13" fillId="0" borderId="6" xfId="7" applyNumberFormat="1" applyFont="1" applyBorder="1" applyAlignment="1">
      <alignment horizontal="left" vertical="top" wrapText="1"/>
    </xf>
    <xf numFmtId="165" fontId="13" fillId="0" borderId="10" xfId="7" applyNumberFormat="1" applyFont="1" applyBorder="1" applyAlignment="1">
      <alignment horizontal="left" vertical="top" wrapText="1"/>
    </xf>
    <xf numFmtId="165" fontId="13" fillId="0" borderId="13" xfId="7" applyNumberFormat="1" applyFont="1" applyBorder="1" applyAlignment="1">
      <alignment horizontal="left" vertical="top" wrapText="1"/>
    </xf>
    <xf numFmtId="165" fontId="13" fillId="0" borderId="6" xfId="7" applyNumberFormat="1" applyFont="1" applyBorder="1" applyAlignment="1">
      <alignment horizontal="left" vertical="center" wrapText="1"/>
    </xf>
    <xf numFmtId="165" fontId="13" fillId="0" borderId="10" xfId="7" applyNumberFormat="1" applyFont="1" applyBorder="1" applyAlignment="1">
      <alignment horizontal="left" vertical="center" wrapText="1"/>
    </xf>
    <xf numFmtId="165" fontId="13" fillId="0" borderId="13" xfId="7" applyNumberFormat="1" applyFont="1" applyBorder="1" applyAlignment="1">
      <alignment horizontal="left" vertical="center" wrapText="1"/>
    </xf>
    <xf numFmtId="49" fontId="13" fillId="2" borderId="5" xfId="15" applyNumberFormat="1" applyFont="1" applyFill="1" applyBorder="1" applyAlignment="1">
      <alignment horizontal="center" vertical="center" wrapText="1"/>
    </xf>
    <xf numFmtId="49" fontId="13" fillId="2" borderId="9" xfId="15" applyNumberFormat="1" applyFont="1" applyFill="1" applyBorder="1" applyAlignment="1">
      <alignment horizontal="center" vertical="center" wrapText="1"/>
    </xf>
    <xf numFmtId="49" fontId="13" fillId="2" borderId="12" xfId="15" applyNumberFormat="1" applyFont="1" applyFill="1" applyBorder="1" applyAlignment="1">
      <alignment horizontal="center" vertical="center" wrapText="1"/>
    </xf>
    <xf numFmtId="49" fontId="13" fillId="2" borderId="6" xfId="15" applyNumberFormat="1" applyFont="1" applyFill="1" applyBorder="1" applyAlignment="1">
      <alignment horizontal="center" vertical="center" wrapText="1"/>
    </xf>
    <xf numFmtId="49" fontId="13" fillId="2" borderId="10" xfId="15" applyNumberFormat="1" applyFont="1" applyFill="1" applyBorder="1" applyAlignment="1">
      <alignment horizontal="center" vertical="center" wrapText="1"/>
    </xf>
    <xf numFmtId="49" fontId="13" fillId="2" borderId="13" xfId="15" applyNumberFormat="1" applyFont="1" applyFill="1" applyBorder="1" applyAlignment="1">
      <alignment horizontal="center" vertical="center" wrapText="1"/>
    </xf>
    <xf numFmtId="0" fontId="13" fillId="2" borderId="5" xfId="15" applyFont="1" applyFill="1" applyBorder="1" applyAlignment="1">
      <alignment horizontal="left" vertical="top" wrapText="1"/>
    </xf>
    <xf numFmtId="0" fontId="13" fillId="2" borderId="12" xfId="15" applyFont="1" applyFill="1" applyBorder="1" applyAlignment="1">
      <alignment horizontal="left" vertical="top"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0" borderId="5" xfId="0" applyFont="1" applyBorder="1" applyAlignment="1">
      <alignment horizontal="center" vertical="center"/>
    </xf>
    <xf numFmtId="0" fontId="36" fillId="0" borderId="9"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3" fillId="0" borderId="11" xfId="0" applyFont="1" applyBorder="1" applyAlignment="1">
      <alignment horizontal="center"/>
    </xf>
    <xf numFmtId="0" fontId="33" fillId="0" borderId="0" xfId="0" applyFont="1" applyAlignment="1">
      <alignment horizontal="center"/>
    </xf>
    <xf numFmtId="0" fontId="19" fillId="4" borderId="9" xfId="15" applyFont="1" applyFill="1" applyBorder="1" applyAlignment="1">
      <alignment horizontal="center"/>
    </xf>
    <xf numFmtId="0" fontId="19" fillId="4" borderId="12" xfId="15" applyFont="1" applyFill="1" applyBorder="1" applyAlignment="1">
      <alignment horizontal="center"/>
    </xf>
    <xf numFmtId="0" fontId="13" fillId="2" borderId="6" xfId="15" applyFont="1" applyFill="1" applyBorder="1" applyAlignment="1">
      <alignment horizontal="left" vertical="center" wrapText="1"/>
    </xf>
    <xf numFmtId="0" fontId="13" fillId="2" borderId="13" xfId="15" applyFont="1" applyFill="1" applyBorder="1" applyAlignment="1">
      <alignment horizontal="left" vertical="center" wrapText="1"/>
    </xf>
    <xf numFmtId="0" fontId="36" fillId="5" borderId="6" xfId="0" applyFont="1" applyFill="1" applyBorder="1" applyAlignment="1">
      <alignment horizontal="left" vertical="center" wrapText="1"/>
    </xf>
    <xf numFmtId="0" fontId="36" fillId="5" borderId="10" xfId="0" applyFont="1" applyFill="1" applyBorder="1" applyAlignment="1">
      <alignment horizontal="left" vertical="center" wrapText="1"/>
    </xf>
    <xf numFmtId="0" fontId="36" fillId="5" borderId="13" xfId="0" applyFont="1" applyFill="1" applyBorder="1" applyAlignment="1">
      <alignment horizontal="left" vertical="center" wrapText="1"/>
    </xf>
    <xf numFmtId="0" fontId="33" fillId="0" borderId="6" xfId="0" applyFont="1" applyBorder="1" applyAlignment="1">
      <alignment horizontal="left" vertical="top" wrapText="1"/>
    </xf>
    <xf numFmtId="0" fontId="33" fillId="0" borderId="10" xfId="0" applyFont="1" applyBorder="1" applyAlignment="1">
      <alignment horizontal="left" vertical="top" wrapText="1"/>
    </xf>
    <xf numFmtId="0" fontId="33" fillId="0" borderId="13" xfId="0" applyFont="1" applyBorder="1" applyAlignment="1">
      <alignment horizontal="left" vertical="top" wrapText="1"/>
    </xf>
    <xf numFmtId="0" fontId="48" fillId="0" borderId="0" xfId="0" applyFont="1" applyAlignment="1">
      <alignment horizontal="left" vertical="center" wrapText="1"/>
    </xf>
    <xf numFmtId="0" fontId="48" fillId="0" borderId="0" xfId="0" applyFont="1" applyAlignment="1">
      <alignment horizontal="left"/>
    </xf>
    <xf numFmtId="0" fontId="64" fillId="0" borderId="2" xfId="0" applyFont="1" applyBorder="1" applyAlignment="1">
      <alignment horizontal="left" vertical="top" wrapText="1"/>
    </xf>
    <xf numFmtId="0" fontId="64" fillId="0" borderId="8" xfId="0" applyFont="1" applyBorder="1" applyAlignment="1">
      <alignment horizontal="left" vertical="top" wrapText="1"/>
    </xf>
    <xf numFmtId="0" fontId="64" fillId="0" borderId="7" xfId="0" applyFont="1" applyBorder="1" applyAlignment="1">
      <alignment horizontal="left" vertical="top" wrapText="1"/>
    </xf>
    <xf numFmtId="0" fontId="64" fillId="0" borderId="5" xfId="0" applyFont="1" applyBorder="1" applyAlignment="1">
      <alignment horizontal="left" vertical="top" wrapText="1"/>
    </xf>
    <xf numFmtId="0" fontId="64" fillId="0" borderId="9" xfId="0" applyFont="1" applyBorder="1" applyAlignment="1">
      <alignment horizontal="left" vertical="top" wrapText="1"/>
    </xf>
    <xf numFmtId="0" fontId="64" fillId="0" borderId="12" xfId="0" applyFont="1" applyBorder="1" applyAlignment="1">
      <alignment horizontal="left" vertical="top" wrapText="1"/>
    </xf>
    <xf numFmtId="165" fontId="13" fillId="0" borderId="2" xfId="7" applyNumberFormat="1" applyFont="1" applyBorder="1" applyAlignment="1">
      <alignment horizontal="left" vertical="top" wrapText="1"/>
    </xf>
    <xf numFmtId="165" fontId="13" fillId="0" borderId="8" xfId="7" applyNumberFormat="1" applyFont="1" applyBorder="1" applyAlignment="1">
      <alignment horizontal="left" vertical="top" wrapText="1"/>
    </xf>
    <xf numFmtId="165" fontId="13" fillId="0" borderId="7" xfId="7" applyNumberFormat="1" applyFont="1" applyBorder="1" applyAlignment="1">
      <alignment horizontal="left" vertical="top" wrapText="1"/>
    </xf>
    <xf numFmtId="165" fontId="13" fillId="0" borderId="5" xfId="7" applyNumberFormat="1" applyFont="1" applyBorder="1" applyAlignment="1">
      <alignment horizontal="left" vertical="top" wrapText="1"/>
    </xf>
    <xf numFmtId="165" fontId="13" fillId="0" borderId="9" xfId="7" applyNumberFormat="1" applyFont="1" applyBorder="1" applyAlignment="1">
      <alignment horizontal="left" vertical="top" wrapText="1"/>
    </xf>
    <xf numFmtId="165" fontId="13" fillId="0" borderId="12" xfId="7" applyNumberFormat="1" applyFont="1" applyBorder="1" applyAlignment="1">
      <alignment horizontal="left" vertical="top" wrapText="1"/>
    </xf>
    <xf numFmtId="0" fontId="12" fillId="0" borderId="6"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13" xfId="4" applyFont="1" applyBorder="1" applyAlignment="1">
      <alignment horizontal="center" vertical="center" wrapText="1"/>
    </xf>
    <xf numFmtId="0" fontId="36" fillId="0" borderId="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vertical="center" wrapText="1"/>
    </xf>
    <xf numFmtId="0" fontId="12" fillId="0" borderId="3" xfId="4" applyFont="1" applyBorder="1" applyAlignment="1">
      <alignment horizontal="center" vertical="center"/>
    </xf>
    <xf numFmtId="0" fontId="12" fillId="0" borderId="4" xfId="4" applyFont="1" applyBorder="1" applyAlignment="1">
      <alignment horizontal="center" vertical="center"/>
    </xf>
    <xf numFmtId="0" fontId="40" fillId="0" borderId="6" xfId="0" applyFont="1" applyBorder="1" applyAlignment="1">
      <alignment horizontal="center" vertical="center" wrapText="1"/>
    </xf>
    <xf numFmtId="0" fontId="40" fillId="0" borderId="13" xfId="0" applyFont="1" applyBorder="1" applyAlignment="1">
      <alignment horizontal="center" vertical="center" wrapText="1"/>
    </xf>
    <xf numFmtId="0" fontId="36" fillId="0" borderId="6" xfId="0" applyFont="1" applyBorder="1" applyAlignment="1">
      <alignment horizontal="left" vertical="center" wrapText="1"/>
    </xf>
    <xf numFmtId="0" fontId="36" fillId="0" borderId="10" xfId="0" applyFont="1" applyBorder="1" applyAlignment="1">
      <alignment horizontal="left" vertical="center" wrapText="1"/>
    </xf>
    <xf numFmtId="0" fontId="36" fillId="0" borderId="13" xfId="0" applyFont="1" applyBorder="1" applyAlignment="1">
      <alignment horizontal="left"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33" fillId="5" borderId="6" xfId="0" applyFont="1" applyFill="1" applyBorder="1" applyAlignment="1">
      <alignment horizontal="left" vertical="center" wrapText="1"/>
    </xf>
    <xf numFmtId="0" fontId="33" fillId="5" borderId="10"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0" borderId="6" xfId="0" applyFont="1" applyBorder="1" applyAlignment="1">
      <alignment horizontal="left" vertical="top"/>
    </xf>
    <xf numFmtId="0" fontId="33" fillId="0" borderId="10" xfId="0" applyFont="1" applyBorder="1" applyAlignment="1">
      <alignment horizontal="left" vertical="top"/>
    </xf>
    <xf numFmtId="0" fontId="33" fillId="0" borderId="13" xfId="0" applyFont="1" applyBorder="1" applyAlignment="1">
      <alignment horizontal="left" vertical="top"/>
    </xf>
    <xf numFmtId="0" fontId="12" fillId="0" borderId="3"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12" fillId="0" borderId="2"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2" xfId="4" applyFont="1" applyBorder="1" applyAlignment="1">
      <alignment horizontal="center" vertical="center" wrapText="1"/>
    </xf>
  </cellXfs>
  <cellStyles count="37">
    <cellStyle name="Bad" xfId="33" builtinId="27"/>
    <cellStyle name="Comma 2" xfId="9" xr:uid="{00000000-0005-0000-0000-000000000000}"/>
    <cellStyle name="Normal" xfId="0" builtinId="0"/>
    <cellStyle name="Normal 2" xfId="4" xr:uid="{00000000-0005-0000-0000-000003000000}"/>
    <cellStyle name="Normal 2 2" xfId="7" xr:uid="{00000000-0005-0000-0000-000004000000}"/>
    <cellStyle name="Normal 2 2 2" xfId="17" xr:uid="{00000000-0005-0000-0000-000005000000}"/>
    <cellStyle name="Normal 2 3" xfId="15" xr:uid="{00000000-0005-0000-0000-000006000000}"/>
    <cellStyle name="Normal 3" xfId="2" xr:uid="{00000000-0005-0000-0000-000007000000}"/>
    <cellStyle name="Normal 3 2" xfId="8" xr:uid="{00000000-0005-0000-0000-000008000000}"/>
    <cellStyle name="Normal 3 2 2" xfId="13" xr:uid="{00000000-0005-0000-0000-000009000000}"/>
    <cellStyle name="Normal 3 2 2 2" xfId="23" xr:uid="{00000000-0005-0000-0000-00000A000000}"/>
    <cellStyle name="Normal 3 2 2 3" xfId="28" xr:uid="{00000000-0005-0000-0000-00000B000000}"/>
    <cellStyle name="Normal 3 2 3" xfId="22" xr:uid="{00000000-0005-0000-0000-00000C000000}"/>
    <cellStyle name="Normal 3 2 3 2" xfId="30" xr:uid="{00000000-0005-0000-0000-00000D000000}"/>
    <cellStyle name="Normal 3 3" xfId="11" xr:uid="{00000000-0005-0000-0000-00000E000000}"/>
    <cellStyle name="Normal 3 3 2" xfId="26" xr:uid="{00000000-0005-0000-0000-00000F000000}"/>
    <cellStyle name="Normal 3 4" xfId="20" xr:uid="{00000000-0005-0000-0000-000010000000}"/>
    <cellStyle name="Normal 4" xfId="6" xr:uid="{00000000-0005-0000-0000-000011000000}"/>
    <cellStyle name="Normal 5" xfId="35" xr:uid="{00000000-0005-0000-0000-000012000000}"/>
    <cellStyle name="Normal_form 1pr" xfId="32" xr:uid="{00000000-0005-0000-0000-000013000000}"/>
    <cellStyle name="Percent" xfId="1" builtinId="5"/>
    <cellStyle name="Percent 2" xfId="16" xr:uid="{00000000-0005-0000-0000-000014000000}"/>
    <cellStyle name="Percent 2 2" xfId="34" xr:uid="{00000000-0005-0000-0000-000015000000}"/>
    <cellStyle name="Percent 4" xfId="36" xr:uid="{00000000-0005-0000-0000-000016000000}"/>
    <cellStyle name="Обычный 4 2" xfId="3" xr:uid="{00000000-0005-0000-0000-000018000000}"/>
    <cellStyle name="Обычный 4 2 2" xfId="10" xr:uid="{00000000-0005-0000-0000-000019000000}"/>
    <cellStyle name="Обычный 4 2 2 2" xfId="14" xr:uid="{00000000-0005-0000-0000-00001A000000}"/>
    <cellStyle name="Обычный 4 2 2 2 2" xfId="24" xr:uid="{00000000-0005-0000-0000-00001B000000}"/>
    <cellStyle name="Обычный 4 2 2 2 3" xfId="27" xr:uid="{00000000-0005-0000-0000-00001C000000}"/>
    <cellStyle name="Обычный 4 2 2 3" xfId="21" xr:uid="{00000000-0005-0000-0000-00001D000000}"/>
    <cellStyle name="Обычный 4 2 2 3 2" xfId="29" xr:uid="{00000000-0005-0000-0000-00001E000000}"/>
    <cellStyle name="Обычный 4 2 3" xfId="12" xr:uid="{00000000-0005-0000-0000-00001F000000}"/>
    <cellStyle name="Обычный 4 2 3 2" xfId="25" xr:uid="{00000000-0005-0000-0000-000020000000}"/>
    <cellStyle name="Обычный 4 2 4" xfId="5" xr:uid="{00000000-0005-0000-0000-000021000000}"/>
    <cellStyle name="Обычный 4 2 4 2" xfId="18" xr:uid="{00000000-0005-0000-0000-000022000000}"/>
    <cellStyle name="Обычный 4 2 5" xfId="19" xr:uid="{00000000-0005-0000-0000-000023000000}"/>
    <cellStyle name="Обычный_Formular Program" xfId="31" xr:uid="{00000000-0005-0000-0000-000024000000}"/>
  </cellStyles>
  <dxfs count="0"/>
  <tableStyles count="0" defaultTableStyle="TableStyleMedium2" defaultPivotStyle="PivotStyleLight16"/>
  <colors>
    <mruColors>
      <color rgb="FFFFCCFF"/>
      <color rgb="FF9E5ECE"/>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wnloads\FINAL_Formularul_nr_1_25_08_2023%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arisa%20Sorocovici\Downloads\Raport%20Performante%20anu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69">
          <cell r="D69" t="str">
            <v xml:space="preserve">1) Creșterea  numărului de pasageri transportați prin intermediul transportului naval cu 5% anual .
2) Creșterea mărfurilor transportate prin intermediul transportului naval cu 5% anual.                                                                                                                                                                
</v>
          </cell>
        </row>
      </sheetData>
      <sheetData sheetId="5" refreshError="1"/>
      <sheetData sheetId="6" refreshError="1">
        <row r="68">
          <cell r="D68" t="str">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ell>
        </row>
        <row r="69">
          <cell r="D69" t="str">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ell>
        </row>
        <row r="74">
          <cell r="C74" t="str">
            <v>Acte normative de transpunere în cadrul normativ național a prevederilor tratatelor internaționale la care Republica Moldova este parte, în special Convenția privind aviația civilă internațională.</v>
          </cell>
        </row>
        <row r="75">
          <cell r="C75" t="str">
            <v>Acte normative naționale altele decât cele care reies din angajamentele asumate prin tratatele internaționale elaborate.</v>
          </cell>
        </row>
        <row r="76">
          <cell r="C76" t="str">
            <v>Inspecții efectuate în cadrul supravegherii agenților aeronautici</v>
          </cell>
        </row>
        <row r="77">
          <cell r="C77" t="str">
            <v>Agenți aeronautici certificați pe domenii de activitate</v>
          </cell>
        </row>
        <row r="78">
          <cell r="C78" t="str">
            <v>Rapoarte de audit cu privire la inspectarea agenților aeronautici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0">
          <cell r="D70" t="str">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11"/>
      <sheetName val="6101"/>
      <sheetName val="6104"/>
      <sheetName val="6402"/>
      <sheetName val="6403"/>
      <sheetName val="6404"/>
      <sheetName val="6406"/>
      <sheetName val="6405"/>
      <sheetName val="7504"/>
      <sheetName val="5004"/>
      <sheetName val="5804"/>
      <sheetName val="6105"/>
      <sheetName val="6602"/>
      <sheetName val="7502"/>
      <sheetName val="7503"/>
      <sheetName val="7505"/>
      <sheetName val="8803"/>
      <sheetName val="8804"/>
      <sheetName val="8806"/>
    </sheetNames>
    <sheetDataSet>
      <sheetData sheetId="0" refreshError="1"/>
      <sheetData sheetId="1" refreshError="1"/>
      <sheetData sheetId="2" refreshError="1"/>
      <sheetData sheetId="3" refreshError="1"/>
      <sheetData sheetId="4" refreshError="1">
        <row r="75">
          <cell r="C75" t="str">
            <v>Mașini auto transportate pe cale fluvială (Î.S. „Bacul Molovata”)</v>
          </cell>
        </row>
        <row r="77">
          <cell r="C77" t="str">
            <v>Pasageri transportați prin intermediul  împingătorului fluvial (Î.S. „Bacul Molovata”)</v>
          </cell>
        </row>
        <row r="78">
          <cell r="C78" t="str">
            <v>Nave intrare/ieșite în/din port</v>
          </cell>
        </row>
        <row r="79">
          <cell r="C79" t="str">
            <v>Expertize tehnice efectuate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4 "/>
    </sheetNames>
    <sheetDataSet>
      <sheetData sheetId="0" refreshError="1">
        <row r="34">
          <cell r="H34">
            <v>1034987.8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N51"/>
  <sheetViews>
    <sheetView topLeftCell="A21" zoomScale="85" zoomScaleNormal="85" workbookViewId="0">
      <selection activeCell="A34" sqref="A34:I34"/>
    </sheetView>
  </sheetViews>
  <sheetFormatPr defaultColWidth="9.140625" defaultRowHeight="15" x14ac:dyDescent="0.25"/>
  <cols>
    <col min="1" max="1" width="11.5703125" style="403" customWidth="1"/>
    <col min="2" max="2" width="8" style="403" customWidth="1"/>
    <col min="3" max="3" width="28.5703125" style="403" customWidth="1"/>
    <col min="4" max="4" width="11" style="403" customWidth="1"/>
    <col min="5" max="5" width="11.5703125" style="403" customWidth="1"/>
    <col min="6" max="6" width="13.42578125" style="403" customWidth="1"/>
    <col min="7" max="7" width="15.42578125" style="403" customWidth="1"/>
    <col min="8" max="8" width="24.85546875" style="403" customWidth="1"/>
    <col min="9" max="9" width="99.7109375" style="403" customWidth="1"/>
    <col min="10" max="13" width="9.140625" style="403" hidden="1" customWidth="1"/>
    <col min="14" max="16384" width="9.140625" style="403"/>
  </cols>
  <sheetData>
    <row r="1" spans="1:13" ht="8.25" customHeight="1" x14ac:dyDescent="0.25">
      <c r="A1" s="708" t="s">
        <v>645</v>
      </c>
      <c r="B1" s="709"/>
      <c r="C1" s="709"/>
      <c r="D1" s="709"/>
      <c r="E1" s="709"/>
      <c r="F1" s="709"/>
      <c r="G1" s="709"/>
      <c r="H1" s="709"/>
      <c r="I1" s="709"/>
      <c r="J1" s="28"/>
      <c r="K1" s="28"/>
      <c r="L1" s="28"/>
      <c r="M1" s="28"/>
    </row>
    <row r="2" spans="1:13" ht="22.5" customHeight="1" thickBot="1" x14ac:dyDescent="0.3">
      <c r="A2" s="710"/>
      <c r="B2" s="710"/>
      <c r="C2" s="710"/>
      <c r="D2" s="710"/>
      <c r="E2" s="710"/>
      <c r="F2" s="710"/>
      <c r="G2" s="710"/>
      <c r="H2" s="710"/>
      <c r="I2" s="710"/>
      <c r="J2" s="28"/>
      <c r="K2" s="28"/>
      <c r="L2" s="28"/>
      <c r="M2" s="28"/>
    </row>
    <row r="3" spans="1:13" ht="18.75" x14ac:dyDescent="0.25">
      <c r="A3" s="711" t="s">
        <v>253</v>
      </c>
      <c r="B3" s="712"/>
      <c r="C3" s="712"/>
      <c r="D3" s="712"/>
      <c r="E3" s="712"/>
      <c r="F3" s="712"/>
      <c r="G3" s="712"/>
      <c r="H3" s="712"/>
      <c r="I3" s="713"/>
      <c r="J3" s="28"/>
      <c r="K3" s="28"/>
      <c r="L3" s="28"/>
      <c r="M3" s="28"/>
    </row>
    <row r="4" spans="1:13" ht="19.5" x14ac:dyDescent="0.25">
      <c r="A4" s="714" t="s">
        <v>252</v>
      </c>
      <c r="B4" s="715"/>
      <c r="C4" s="715"/>
      <c r="D4" s="715"/>
      <c r="E4" s="715"/>
      <c r="F4" s="715"/>
      <c r="G4" s="715"/>
      <c r="H4" s="715"/>
      <c r="I4" s="716"/>
      <c r="J4" s="28"/>
      <c r="K4" s="28"/>
      <c r="L4" s="28"/>
      <c r="M4" s="28"/>
    </row>
    <row r="5" spans="1:13" ht="24.75" customHeight="1" x14ac:dyDescent="0.25">
      <c r="A5" s="690" t="s">
        <v>0</v>
      </c>
      <c r="B5" s="691"/>
      <c r="C5" s="691"/>
      <c r="D5" s="692" t="s">
        <v>40</v>
      </c>
      <c r="E5" s="692"/>
      <c r="F5" s="692"/>
      <c r="G5" s="692"/>
      <c r="H5" s="692"/>
      <c r="I5" s="106" t="s">
        <v>46</v>
      </c>
      <c r="J5" s="28"/>
      <c r="K5" s="28"/>
      <c r="L5" s="28"/>
      <c r="M5" s="28"/>
    </row>
    <row r="6" spans="1:13" ht="25.5" customHeight="1" x14ac:dyDescent="0.25">
      <c r="A6" s="690" t="s">
        <v>1</v>
      </c>
      <c r="B6" s="691"/>
      <c r="C6" s="691"/>
      <c r="D6" s="692" t="s">
        <v>99</v>
      </c>
      <c r="E6" s="692"/>
      <c r="F6" s="692"/>
      <c r="G6" s="692"/>
      <c r="H6" s="692"/>
      <c r="I6" s="106" t="s">
        <v>65</v>
      </c>
      <c r="J6" s="28"/>
      <c r="K6" s="28"/>
      <c r="L6" s="28"/>
      <c r="M6" s="28"/>
    </row>
    <row r="7" spans="1:13" ht="24" customHeight="1" x14ac:dyDescent="0.25">
      <c r="A7" s="690" t="s">
        <v>2</v>
      </c>
      <c r="B7" s="691"/>
      <c r="C7" s="691"/>
      <c r="D7" s="691" t="s">
        <v>157</v>
      </c>
      <c r="E7" s="691"/>
      <c r="F7" s="691"/>
      <c r="G7" s="691"/>
      <c r="H7" s="691"/>
      <c r="I7" s="106" t="s">
        <v>88</v>
      </c>
      <c r="J7" s="28"/>
      <c r="K7" s="28"/>
      <c r="L7" s="28"/>
      <c r="M7" s="28"/>
    </row>
    <row r="8" spans="1:13" ht="25.5" customHeight="1" x14ac:dyDescent="0.25">
      <c r="A8" s="690" t="s">
        <v>3</v>
      </c>
      <c r="B8" s="691"/>
      <c r="C8" s="691"/>
      <c r="D8" s="691" t="s">
        <v>86</v>
      </c>
      <c r="E8" s="691"/>
      <c r="F8" s="691"/>
      <c r="G8" s="691"/>
      <c r="H8" s="691"/>
      <c r="I8" s="106" t="s">
        <v>85</v>
      </c>
      <c r="J8" s="28"/>
      <c r="K8" s="28"/>
      <c r="L8" s="28"/>
      <c r="M8" s="28"/>
    </row>
    <row r="9" spans="1:13" ht="30" customHeight="1" thickBot="1" x14ac:dyDescent="0.3">
      <c r="A9" s="697" t="s">
        <v>4</v>
      </c>
      <c r="B9" s="698"/>
      <c r="C9" s="698"/>
      <c r="D9" s="699" t="s">
        <v>87</v>
      </c>
      <c r="E9" s="699"/>
      <c r="F9" s="699"/>
      <c r="G9" s="699"/>
      <c r="H9" s="699"/>
      <c r="I9" s="107" t="s">
        <v>60</v>
      </c>
      <c r="J9" s="28"/>
      <c r="K9" s="28"/>
      <c r="L9" s="28"/>
      <c r="M9" s="28"/>
    </row>
    <row r="10" spans="1:13" ht="0.75" customHeight="1" thickBot="1" x14ac:dyDescent="0.3">
      <c r="A10" s="108"/>
      <c r="B10" s="108"/>
      <c r="C10" s="108"/>
      <c r="D10" s="108"/>
      <c r="E10" s="108"/>
      <c r="F10" s="108"/>
      <c r="G10" s="108"/>
      <c r="H10" s="108"/>
      <c r="I10" s="109"/>
      <c r="J10" s="28"/>
      <c r="K10" s="28"/>
      <c r="L10" s="28"/>
      <c r="M10" s="28"/>
    </row>
    <row r="11" spans="1:13" ht="15.75" x14ac:dyDescent="0.25">
      <c r="A11" s="681" t="s">
        <v>240</v>
      </c>
      <c r="B11" s="682"/>
      <c r="C11" s="682"/>
      <c r="D11" s="682"/>
      <c r="E11" s="682"/>
      <c r="F11" s="682"/>
      <c r="G11" s="682"/>
      <c r="H11" s="682"/>
      <c r="I11" s="683"/>
      <c r="J11" s="28"/>
      <c r="K11" s="28"/>
      <c r="L11" s="28"/>
      <c r="M11" s="28"/>
    </row>
    <row r="12" spans="1:13" ht="48" customHeight="1" x14ac:dyDescent="0.25">
      <c r="A12" s="700" t="s">
        <v>5</v>
      </c>
      <c r="B12" s="701"/>
      <c r="C12" s="702" t="s">
        <v>225</v>
      </c>
      <c r="D12" s="702"/>
      <c r="E12" s="702"/>
      <c r="F12" s="702"/>
      <c r="G12" s="702"/>
      <c r="H12" s="702"/>
      <c r="I12" s="703"/>
      <c r="J12" s="28"/>
      <c r="K12" s="28"/>
      <c r="L12" s="28"/>
      <c r="M12" s="28"/>
    </row>
    <row r="13" spans="1:13" ht="51" customHeight="1" x14ac:dyDescent="0.25">
      <c r="A13" s="704" t="s">
        <v>6</v>
      </c>
      <c r="B13" s="705"/>
      <c r="C13" s="706" t="s">
        <v>226</v>
      </c>
      <c r="D13" s="706"/>
      <c r="E13" s="706"/>
      <c r="F13" s="706"/>
      <c r="G13" s="706"/>
      <c r="H13" s="706"/>
      <c r="I13" s="707"/>
      <c r="J13" s="28"/>
      <c r="K13" s="28"/>
      <c r="L13" s="28"/>
      <c r="M13" s="28"/>
    </row>
    <row r="14" spans="1:13" ht="50.25" customHeight="1" thickBot="1" x14ac:dyDescent="0.3">
      <c r="A14" s="693" t="s">
        <v>7</v>
      </c>
      <c r="B14" s="694"/>
      <c r="C14" s="695" t="s">
        <v>227</v>
      </c>
      <c r="D14" s="695"/>
      <c r="E14" s="695"/>
      <c r="F14" s="695"/>
      <c r="G14" s="695"/>
      <c r="H14" s="695"/>
      <c r="I14" s="696"/>
      <c r="J14" s="28"/>
      <c r="K14" s="28"/>
      <c r="L14" s="28"/>
      <c r="M14" s="28"/>
    </row>
    <row r="15" spans="1:13" ht="20.25" hidden="1" customHeight="1" thickBot="1" x14ac:dyDescent="0.3">
      <c r="A15" s="680"/>
      <c r="B15" s="680"/>
      <c r="C15" s="680"/>
      <c r="D15" s="680"/>
      <c r="E15" s="680"/>
      <c r="F15" s="680"/>
      <c r="G15" s="680"/>
      <c r="H15" s="680"/>
      <c r="I15" s="109"/>
      <c r="J15" s="28"/>
      <c r="K15" s="28"/>
      <c r="L15" s="28"/>
      <c r="M15" s="28"/>
    </row>
    <row r="16" spans="1:13" ht="15.75" x14ac:dyDescent="0.25">
      <c r="A16" s="681" t="s">
        <v>198</v>
      </c>
      <c r="B16" s="682"/>
      <c r="C16" s="682"/>
      <c r="D16" s="682"/>
      <c r="E16" s="682"/>
      <c r="F16" s="682"/>
      <c r="G16" s="682"/>
      <c r="H16" s="682"/>
      <c r="I16" s="683"/>
      <c r="J16" s="28"/>
      <c r="K16" s="28"/>
      <c r="L16" s="28"/>
      <c r="M16" s="28"/>
    </row>
    <row r="17" spans="1:14" ht="15.75" x14ac:dyDescent="0.25">
      <c r="A17" s="684" t="s">
        <v>56</v>
      </c>
      <c r="B17" s="676" t="s">
        <v>57</v>
      </c>
      <c r="C17" s="655" t="s">
        <v>58</v>
      </c>
      <c r="D17" s="655"/>
      <c r="E17" s="655" t="s">
        <v>59</v>
      </c>
      <c r="F17" s="686" t="s">
        <v>33</v>
      </c>
      <c r="G17" s="686" t="s">
        <v>36</v>
      </c>
      <c r="H17" s="688" t="s">
        <v>42</v>
      </c>
      <c r="I17" s="689"/>
      <c r="J17" s="28"/>
      <c r="K17" s="28"/>
      <c r="L17" s="28"/>
      <c r="M17" s="28"/>
    </row>
    <row r="18" spans="1:14" ht="15.75" x14ac:dyDescent="0.25">
      <c r="A18" s="685"/>
      <c r="B18" s="677"/>
      <c r="C18" s="655"/>
      <c r="D18" s="655"/>
      <c r="E18" s="655"/>
      <c r="F18" s="687"/>
      <c r="G18" s="687"/>
      <c r="H18" s="185" t="s">
        <v>43</v>
      </c>
      <c r="I18" s="110" t="s">
        <v>44</v>
      </c>
      <c r="J18" s="28"/>
      <c r="K18" s="28"/>
      <c r="L18" s="28"/>
      <c r="M18" s="28"/>
    </row>
    <row r="19" spans="1:14" ht="15.75" x14ac:dyDescent="0.25">
      <c r="A19" s="182">
        <v>1</v>
      </c>
      <c r="B19" s="183">
        <v>2</v>
      </c>
      <c r="C19" s="656">
        <v>3</v>
      </c>
      <c r="D19" s="657"/>
      <c r="E19" s="183">
        <v>4</v>
      </c>
      <c r="F19" s="183">
        <v>5</v>
      </c>
      <c r="G19" s="183">
        <v>6</v>
      </c>
      <c r="H19" s="183" t="s">
        <v>35</v>
      </c>
      <c r="I19" s="111"/>
      <c r="J19" s="28"/>
      <c r="K19" s="28"/>
      <c r="L19" s="28"/>
      <c r="M19" s="28"/>
    </row>
    <row r="20" spans="1:14" ht="62.25" customHeight="1" x14ac:dyDescent="0.25">
      <c r="A20" s="112" t="s">
        <v>9</v>
      </c>
      <c r="B20" s="100" t="s">
        <v>20</v>
      </c>
      <c r="C20" s="662" t="s">
        <v>275</v>
      </c>
      <c r="D20" s="663"/>
      <c r="E20" s="100" t="s">
        <v>31</v>
      </c>
      <c r="F20" s="152">
        <v>5</v>
      </c>
      <c r="G20" s="113">
        <v>20</v>
      </c>
      <c r="H20" s="114">
        <f>G20-F20</f>
        <v>15</v>
      </c>
      <c r="I20" s="111" t="s">
        <v>136</v>
      </c>
      <c r="J20" s="28"/>
      <c r="K20" s="28"/>
      <c r="L20" s="28"/>
      <c r="M20" s="28"/>
    </row>
    <row r="21" spans="1:14" ht="72.75" customHeight="1" x14ac:dyDescent="0.25">
      <c r="A21" s="664" t="s">
        <v>10</v>
      </c>
      <c r="B21" s="115" t="s">
        <v>22</v>
      </c>
      <c r="C21" s="665" t="s">
        <v>89</v>
      </c>
      <c r="D21" s="666"/>
      <c r="E21" s="100" t="s">
        <v>32</v>
      </c>
      <c r="F21" s="152">
        <v>2</v>
      </c>
      <c r="G21" s="116">
        <v>1</v>
      </c>
      <c r="H21" s="114">
        <f>G21-F21</f>
        <v>-1</v>
      </c>
      <c r="I21" s="136" t="s">
        <v>254</v>
      </c>
      <c r="J21" s="28"/>
      <c r="K21" s="28"/>
      <c r="L21" s="28"/>
      <c r="M21" s="28"/>
    </row>
    <row r="22" spans="1:14" ht="56.25" customHeight="1" x14ac:dyDescent="0.25">
      <c r="A22" s="664"/>
      <c r="B22" s="115" t="s">
        <v>23</v>
      </c>
      <c r="C22" s="665" t="s">
        <v>90</v>
      </c>
      <c r="D22" s="666"/>
      <c r="E22" s="100" t="s">
        <v>32</v>
      </c>
      <c r="F22" s="114">
        <v>1</v>
      </c>
      <c r="G22" s="100">
        <v>1</v>
      </c>
      <c r="H22" s="114">
        <f>G22-F22</f>
        <v>0</v>
      </c>
      <c r="I22" s="111" t="s">
        <v>276</v>
      </c>
      <c r="J22" s="28"/>
      <c r="K22" s="28"/>
      <c r="L22" s="28"/>
      <c r="M22" s="28"/>
    </row>
    <row r="23" spans="1:14" ht="92.25" customHeight="1" x14ac:dyDescent="0.25">
      <c r="A23" s="664"/>
      <c r="B23" s="115" t="s">
        <v>24</v>
      </c>
      <c r="C23" s="665" t="s">
        <v>91</v>
      </c>
      <c r="D23" s="666"/>
      <c r="E23" s="100" t="s">
        <v>32</v>
      </c>
      <c r="F23" s="114">
        <v>1</v>
      </c>
      <c r="G23" s="100">
        <v>0</v>
      </c>
      <c r="H23" s="114">
        <f>G23-F23</f>
        <v>-1</v>
      </c>
      <c r="I23" s="111" t="s">
        <v>200</v>
      </c>
      <c r="J23" s="28"/>
      <c r="K23" s="28"/>
      <c r="L23" s="28"/>
      <c r="M23" s="28"/>
    </row>
    <row r="24" spans="1:14" ht="78.75" customHeight="1" thickBot="1" x14ac:dyDescent="0.3">
      <c r="A24" s="117" t="s">
        <v>11</v>
      </c>
      <c r="B24" s="118" t="s">
        <v>26</v>
      </c>
      <c r="C24" s="667" t="s">
        <v>154</v>
      </c>
      <c r="D24" s="668"/>
      <c r="E24" s="119" t="s">
        <v>106</v>
      </c>
      <c r="F24" s="199">
        <v>17038</v>
      </c>
      <c r="G24" s="120">
        <v>7349.8</v>
      </c>
      <c r="H24" s="121">
        <f>G24-F24</f>
        <v>-9688.2000000000007</v>
      </c>
      <c r="I24" s="122" t="s">
        <v>277</v>
      </c>
      <c r="J24" s="28"/>
      <c r="K24" s="28"/>
      <c r="L24" s="28"/>
      <c r="M24" s="28"/>
    </row>
    <row r="25" spans="1:14" ht="16.5" hidden="1" customHeight="1" thickBot="1" x14ac:dyDescent="0.3">
      <c r="A25" s="184"/>
      <c r="B25" s="123"/>
      <c r="C25" s="124"/>
      <c r="D25" s="124"/>
      <c r="E25" s="124"/>
      <c r="F25" s="124"/>
      <c r="G25" s="124"/>
      <c r="H25" s="124"/>
      <c r="I25" s="109"/>
      <c r="J25" s="28"/>
      <c r="K25" s="28"/>
      <c r="L25" s="28"/>
      <c r="M25" s="28"/>
    </row>
    <row r="26" spans="1:14" ht="15.75" x14ac:dyDescent="0.25">
      <c r="A26" s="646" t="s">
        <v>241</v>
      </c>
      <c r="B26" s="647"/>
      <c r="C26" s="647"/>
      <c r="D26" s="647"/>
      <c r="E26" s="647"/>
      <c r="F26" s="647"/>
      <c r="G26" s="647"/>
      <c r="H26" s="647"/>
      <c r="I26" s="648"/>
      <c r="J26" s="125"/>
      <c r="K26" s="125"/>
      <c r="L26" s="125"/>
      <c r="M26" s="125"/>
      <c r="N26" s="430"/>
    </row>
    <row r="27" spans="1:14" ht="24.75" customHeight="1" x14ac:dyDescent="0.25">
      <c r="A27" s="669" t="s">
        <v>12</v>
      </c>
      <c r="B27" s="670"/>
      <c r="C27" s="671"/>
      <c r="D27" s="656" t="s">
        <v>19</v>
      </c>
      <c r="E27" s="675"/>
      <c r="F27" s="657"/>
      <c r="G27" s="676" t="s">
        <v>33</v>
      </c>
      <c r="H27" s="676" t="s">
        <v>45</v>
      </c>
      <c r="I27" s="678" t="s">
        <v>61</v>
      </c>
      <c r="J27" s="28"/>
      <c r="K27" s="28"/>
      <c r="L27" s="28"/>
      <c r="M27" s="28"/>
    </row>
    <row r="28" spans="1:14" ht="22.5" customHeight="1" x14ac:dyDescent="0.25">
      <c r="A28" s="672"/>
      <c r="B28" s="673"/>
      <c r="C28" s="674"/>
      <c r="D28" s="183" t="s">
        <v>28</v>
      </c>
      <c r="E28" s="656" t="s">
        <v>41</v>
      </c>
      <c r="F28" s="657"/>
      <c r="G28" s="677"/>
      <c r="H28" s="677"/>
      <c r="I28" s="679"/>
      <c r="J28" s="28"/>
      <c r="K28" s="28"/>
      <c r="L28" s="28"/>
      <c r="M28" s="28"/>
    </row>
    <row r="29" spans="1:14" ht="15.75" x14ac:dyDescent="0.25">
      <c r="A29" s="654">
        <v>1</v>
      </c>
      <c r="B29" s="655"/>
      <c r="C29" s="655"/>
      <c r="D29" s="183">
        <v>2</v>
      </c>
      <c r="E29" s="656">
        <v>3</v>
      </c>
      <c r="F29" s="657"/>
      <c r="G29" s="183">
        <v>4</v>
      </c>
      <c r="H29" s="183">
        <v>5</v>
      </c>
      <c r="I29" s="126">
        <v>6</v>
      </c>
      <c r="J29" s="28"/>
      <c r="K29" s="28"/>
      <c r="L29" s="28"/>
      <c r="M29" s="28"/>
    </row>
    <row r="30" spans="1:14" ht="54" customHeight="1" x14ac:dyDescent="0.25">
      <c r="A30" s="658" t="s">
        <v>196</v>
      </c>
      <c r="B30" s="659"/>
      <c r="C30" s="659"/>
      <c r="D30" s="127" t="s">
        <v>64</v>
      </c>
      <c r="E30" s="660"/>
      <c r="F30" s="661"/>
      <c r="G30" s="45">
        <f>G31</f>
        <v>36000</v>
      </c>
      <c r="H30" s="45">
        <f>H31</f>
        <v>25158.400000000001</v>
      </c>
      <c r="I30" s="128">
        <f>I31</f>
        <v>25157.4</v>
      </c>
      <c r="J30" s="28"/>
      <c r="K30" s="28"/>
      <c r="L30" s="28"/>
      <c r="M30" s="28"/>
    </row>
    <row r="31" spans="1:14" ht="49.5" customHeight="1" thickBot="1" x14ac:dyDescent="0.3">
      <c r="A31" s="641" t="s">
        <v>223</v>
      </c>
      <c r="B31" s="642"/>
      <c r="C31" s="643"/>
      <c r="D31" s="129"/>
      <c r="E31" s="644">
        <v>26</v>
      </c>
      <c r="F31" s="645"/>
      <c r="G31" s="130">
        <v>36000</v>
      </c>
      <c r="H31" s="131">
        <v>25158.400000000001</v>
      </c>
      <c r="I31" s="132">
        <v>25157.4</v>
      </c>
      <c r="J31" s="28"/>
      <c r="K31" s="28"/>
      <c r="L31" s="28"/>
      <c r="M31" s="28"/>
    </row>
    <row r="32" spans="1:14" ht="0.75" customHeight="1" thickBot="1" x14ac:dyDescent="0.3">
      <c r="A32" s="653"/>
      <c r="B32" s="653"/>
      <c r="C32" s="653"/>
      <c r="D32" s="653"/>
      <c r="E32" s="653"/>
      <c r="F32" s="653"/>
      <c r="G32" s="653"/>
      <c r="H32" s="653"/>
      <c r="I32" s="653"/>
      <c r="J32" s="28"/>
      <c r="K32" s="28"/>
      <c r="L32" s="28"/>
      <c r="M32" s="28"/>
    </row>
    <row r="33" spans="1:13" ht="22.5" customHeight="1" x14ac:dyDescent="0.25">
      <c r="A33" s="646" t="s">
        <v>63</v>
      </c>
      <c r="B33" s="647"/>
      <c r="C33" s="647"/>
      <c r="D33" s="647"/>
      <c r="E33" s="647"/>
      <c r="F33" s="647"/>
      <c r="G33" s="647"/>
      <c r="H33" s="647"/>
      <c r="I33" s="648"/>
      <c r="J33" s="139"/>
      <c r="K33" s="28"/>
      <c r="L33" s="28"/>
      <c r="M33" s="28"/>
    </row>
    <row r="34" spans="1:13" ht="81" customHeight="1" thickBot="1" x14ac:dyDescent="0.3">
      <c r="A34" s="649" t="s">
        <v>646</v>
      </c>
      <c r="B34" s="650"/>
      <c r="C34" s="650"/>
      <c r="D34" s="650"/>
      <c r="E34" s="650"/>
      <c r="F34" s="650"/>
      <c r="G34" s="650"/>
      <c r="H34" s="650"/>
      <c r="I34" s="651"/>
      <c r="J34" s="139"/>
      <c r="K34" s="28"/>
      <c r="L34" s="28"/>
      <c r="M34" s="28"/>
    </row>
    <row r="35" spans="1:13" ht="15.75" x14ac:dyDescent="0.25">
      <c r="A35" s="5" t="s">
        <v>13</v>
      </c>
      <c r="B35" s="5"/>
      <c r="C35" s="5"/>
      <c r="D35" s="5"/>
      <c r="E35" s="161"/>
      <c r="F35" s="161"/>
      <c r="G35" s="161"/>
      <c r="H35" s="161"/>
      <c r="I35" s="161"/>
      <c r="J35" s="161"/>
      <c r="K35" s="161"/>
      <c r="L35" s="139"/>
      <c r="M35" s="139"/>
    </row>
    <row r="36" spans="1:13" ht="15.75" x14ac:dyDescent="0.25">
      <c r="A36" s="133" t="s">
        <v>14</v>
      </c>
      <c r="B36" s="133"/>
      <c r="C36" s="133"/>
      <c r="D36" s="133"/>
      <c r="E36" s="134"/>
      <c r="F36" s="134"/>
      <c r="G36" s="134"/>
      <c r="H36" s="652" t="s">
        <v>53</v>
      </c>
      <c r="I36" s="639"/>
      <c r="J36" s="639"/>
      <c r="K36" s="639"/>
      <c r="L36" s="639"/>
      <c r="M36" s="639"/>
    </row>
    <row r="37" spans="1:13" ht="15.75" x14ac:dyDescent="0.25">
      <c r="A37" s="135"/>
      <c r="B37" s="135"/>
      <c r="C37" s="135"/>
      <c r="D37" s="135"/>
      <c r="E37" s="635" t="s">
        <v>29</v>
      </c>
      <c r="F37" s="635"/>
      <c r="G37" s="635"/>
      <c r="H37" s="636" t="s">
        <v>651</v>
      </c>
      <c r="I37" s="637"/>
      <c r="J37" s="637"/>
      <c r="K37" s="637"/>
      <c r="L37" s="637"/>
      <c r="M37" s="637"/>
    </row>
    <row r="38" spans="1:13" ht="15.75" x14ac:dyDescent="0.25">
      <c r="A38" s="133" t="s">
        <v>15</v>
      </c>
      <c r="B38" s="133"/>
      <c r="C38" s="133"/>
      <c r="D38" s="133"/>
      <c r="E38" s="134"/>
      <c r="F38" s="134"/>
      <c r="G38" s="134"/>
      <c r="H38" s="638" t="s">
        <v>54</v>
      </c>
      <c r="I38" s="639"/>
      <c r="J38" s="639"/>
      <c r="K38" s="639"/>
      <c r="L38" s="639"/>
      <c r="M38" s="639"/>
    </row>
    <row r="39" spans="1:13" ht="15.75" x14ac:dyDescent="0.25">
      <c r="A39" s="161"/>
      <c r="B39" s="161"/>
      <c r="C39" s="161"/>
      <c r="D39" s="161"/>
      <c r="E39" s="635" t="s">
        <v>29</v>
      </c>
      <c r="F39" s="635"/>
      <c r="G39" s="635"/>
      <c r="H39" s="636" t="s">
        <v>651</v>
      </c>
      <c r="I39" s="637"/>
      <c r="J39" s="637"/>
      <c r="K39" s="637"/>
      <c r="L39" s="637"/>
      <c r="M39" s="637"/>
    </row>
    <row r="40" spans="1:13" ht="15.75" x14ac:dyDescent="0.25">
      <c r="A40" s="161" t="s">
        <v>16</v>
      </c>
      <c r="B40" s="161"/>
      <c r="C40" s="161"/>
      <c r="D40" s="161"/>
      <c r="E40" s="134"/>
      <c r="F40" s="134"/>
      <c r="G40" s="134"/>
      <c r="H40" s="638" t="s">
        <v>54</v>
      </c>
      <c r="I40" s="639"/>
      <c r="J40" s="639"/>
      <c r="K40" s="639"/>
      <c r="L40" s="639"/>
      <c r="M40" s="639"/>
    </row>
    <row r="41" spans="1:13" ht="15.75" x14ac:dyDescent="0.25">
      <c r="A41" s="161"/>
      <c r="B41" s="161"/>
      <c r="C41" s="161"/>
      <c r="D41" s="161"/>
      <c r="E41" s="635" t="s">
        <v>29</v>
      </c>
      <c r="F41" s="635"/>
      <c r="G41" s="635"/>
      <c r="H41" s="636" t="s">
        <v>651</v>
      </c>
      <c r="I41" s="637"/>
      <c r="J41" s="637"/>
      <c r="K41" s="637"/>
      <c r="L41" s="637"/>
      <c r="M41" s="637"/>
    </row>
    <row r="42" spans="1:13" ht="15.75" x14ac:dyDescent="0.25">
      <c r="A42" s="6" t="s">
        <v>17</v>
      </c>
      <c r="B42" s="5" t="s">
        <v>27</v>
      </c>
      <c r="C42" s="161"/>
      <c r="D42" s="161"/>
      <c r="E42" s="161"/>
      <c r="F42" s="161"/>
      <c r="G42" s="161"/>
      <c r="H42" s="161"/>
      <c r="I42" s="161"/>
      <c r="J42" s="161"/>
      <c r="K42" s="161"/>
      <c r="L42" s="139"/>
      <c r="M42" s="139"/>
    </row>
    <row r="43" spans="1:13" ht="15.75" x14ac:dyDescent="0.25">
      <c r="A43" s="161" t="s">
        <v>18</v>
      </c>
      <c r="B43" s="161"/>
      <c r="C43" s="161"/>
      <c r="D43" s="161"/>
      <c r="E43" s="161"/>
      <c r="F43" s="161"/>
      <c r="G43" s="161"/>
      <c r="H43" s="161"/>
      <c r="I43" s="161"/>
      <c r="J43" s="161"/>
      <c r="K43" s="161"/>
      <c r="L43" s="139"/>
      <c r="M43" s="139"/>
    </row>
    <row r="44" spans="1:13" ht="15.75" x14ac:dyDescent="0.25">
      <c r="A44" s="139"/>
      <c r="B44" s="139"/>
      <c r="C44" s="139"/>
      <c r="D44" s="139"/>
      <c r="E44" s="139"/>
      <c r="F44" s="139"/>
      <c r="G44" s="139"/>
      <c r="H44" s="139"/>
      <c r="I44" s="139"/>
      <c r="J44" s="139"/>
      <c r="K44" s="139"/>
      <c r="L44" s="139"/>
      <c r="M44" s="139"/>
    </row>
    <row r="45" spans="1:13" ht="18" x14ac:dyDescent="0.25">
      <c r="A45" s="633"/>
      <c r="B45" s="633"/>
      <c r="C45" s="633"/>
      <c r="D45" s="633"/>
      <c r="E45" s="633"/>
      <c r="F45" s="633"/>
      <c r="G45" s="633"/>
      <c r="H45" s="633"/>
    </row>
    <row r="46" spans="1:13" ht="18" x14ac:dyDescent="0.25">
      <c r="A46" s="640"/>
      <c r="B46" s="640"/>
      <c r="C46" s="640"/>
      <c r="D46" s="640"/>
      <c r="E46" s="640"/>
      <c r="F46" s="640"/>
      <c r="G46" s="640"/>
      <c r="H46" s="640"/>
    </row>
    <row r="47" spans="1:13" ht="18" x14ac:dyDescent="0.25">
      <c r="A47" s="633"/>
      <c r="B47" s="633"/>
      <c r="C47" s="633"/>
      <c r="D47" s="633"/>
      <c r="E47" s="633"/>
      <c r="F47" s="633"/>
      <c r="G47" s="633"/>
      <c r="H47" s="633"/>
    </row>
    <row r="48" spans="1:13" ht="18" x14ac:dyDescent="0.25">
      <c r="A48" s="633"/>
      <c r="B48" s="633"/>
      <c r="C48" s="633"/>
      <c r="D48" s="633"/>
      <c r="E48" s="633"/>
      <c r="F48" s="633"/>
      <c r="G48" s="633"/>
      <c r="H48" s="633"/>
    </row>
    <row r="49" spans="1:8" ht="18" x14ac:dyDescent="0.25">
      <c r="A49" s="633"/>
      <c r="B49" s="633"/>
      <c r="C49" s="633"/>
      <c r="D49" s="633"/>
      <c r="E49" s="633"/>
      <c r="F49" s="633"/>
      <c r="G49" s="633"/>
      <c r="H49" s="633"/>
    </row>
    <row r="50" spans="1:8" ht="18" x14ac:dyDescent="0.25">
      <c r="A50" s="634"/>
      <c r="B50" s="634"/>
      <c r="C50" s="634"/>
      <c r="D50" s="634"/>
      <c r="E50" s="634"/>
      <c r="F50" s="634"/>
      <c r="G50" s="634"/>
      <c r="H50" s="634"/>
    </row>
    <row r="51" spans="1:8" ht="18" x14ac:dyDescent="0.25">
      <c r="A51" s="569"/>
    </row>
  </sheetData>
  <mergeCells count="67">
    <mergeCell ref="A1:I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C22:D22"/>
    <mergeCell ref="C23:D23"/>
    <mergeCell ref="A15:H15"/>
    <mergeCell ref="A16:I16"/>
    <mergeCell ref="A17:A18"/>
    <mergeCell ref="C17:D18"/>
    <mergeCell ref="E17:E18"/>
    <mergeCell ref="F17:F18"/>
    <mergeCell ref="G17:G18"/>
    <mergeCell ref="H17:I17"/>
    <mergeCell ref="B17:B18"/>
    <mergeCell ref="A29:C29"/>
    <mergeCell ref="E29:F29"/>
    <mergeCell ref="A30:C30"/>
    <mergeCell ref="E30:F30"/>
    <mergeCell ref="C19:D19"/>
    <mergeCell ref="C20:D20"/>
    <mergeCell ref="A21:A23"/>
    <mergeCell ref="C21:D21"/>
    <mergeCell ref="C24:D24"/>
    <mergeCell ref="A26:I26"/>
    <mergeCell ref="A27:C28"/>
    <mergeCell ref="D27:F27"/>
    <mergeCell ref="G27:G28"/>
    <mergeCell ref="H27:H28"/>
    <mergeCell ref="I27:I28"/>
    <mergeCell ref="E28:F28"/>
    <mergeCell ref="A31:C31"/>
    <mergeCell ref="E31:F31"/>
    <mergeCell ref="A33:I33"/>
    <mergeCell ref="A34:I34"/>
    <mergeCell ref="H36:M36"/>
    <mergeCell ref="A32:I32"/>
    <mergeCell ref="A48:H48"/>
    <mergeCell ref="A49:H49"/>
    <mergeCell ref="A50:H50"/>
    <mergeCell ref="A45:H45"/>
    <mergeCell ref="E37:G37"/>
    <mergeCell ref="H37:M37"/>
    <mergeCell ref="H38:M38"/>
    <mergeCell ref="A46:H46"/>
    <mergeCell ref="A47:H47"/>
    <mergeCell ref="E39:G39"/>
    <mergeCell ref="H39:M39"/>
    <mergeCell ref="H40:M40"/>
    <mergeCell ref="E41:G41"/>
    <mergeCell ref="H41:M41"/>
  </mergeCells>
  <pageMargins left="0.25" right="0.25" top="0.75" bottom="0.75" header="0.3" footer="0.3"/>
  <pageSetup paperSize="9" scale="6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O52"/>
  <sheetViews>
    <sheetView topLeftCell="A34" zoomScale="89" zoomScaleNormal="89" workbookViewId="0">
      <selection activeCell="H71" sqref="H71"/>
    </sheetView>
  </sheetViews>
  <sheetFormatPr defaultRowHeight="15" x14ac:dyDescent="0.25"/>
  <cols>
    <col min="1" max="1" width="11.42578125" customWidth="1"/>
    <col min="3" max="3" width="16.42578125" customWidth="1"/>
    <col min="4" max="4" width="18.42578125" customWidth="1"/>
    <col min="5" max="5" width="14.28515625" customWidth="1"/>
    <col min="6" max="6" width="14.42578125" customWidth="1"/>
    <col min="7" max="7" width="16.140625" customWidth="1"/>
    <col min="8" max="8" width="16.85546875" customWidth="1"/>
    <col min="9" max="9" width="57.7109375" customWidth="1"/>
    <col min="10" max="11" width="9.140625" hidden="1" customWidth="1"/>
    <col min="12" max="12" width="8.85546875" hidden="1" customWidth="1"/>
    <col min="13" max="15" width="9.140625" hidden="1" customWidth="1"/>
    <col min="16" max="16" width="0.140625" customWidth="1"/>
  </cols>
  <sheetData>
    <row r="1" spans="1:15" x14ac:dyDescent="0.25">
      <c r="A1" s="400"/>
      <c r="B1" s="401"/>
      <c r="C1" s="401"/>
      <c r="D1" s="401"/>
      <c r="E1" s="401"/>
      <c r="F1" s="401"/>
      <c r="G1" s="401"/>
      <c r="H1" s="401"/>
      <c r="I1" s="402" t="s">
        <v>37</v>
      </c>
      <c r="J1" s="403"/>
      <c r="K1" s="403"/>
      <c r="L1" s="403"/>
      <c r="M1" s="403"/>
      <c r="N1" s="403"/>
      <c r="O1" s="403"/>
    </row>
    <row r="2" spans="1:15" x14ac:dyDescent="0.25">
      <c r="A2" s="404"/>
      <c r="B2" s="405"/>
      <c r="C2" s="405"/>
      <c r="D2" s="405"/>
      <c r="E2" s="405"/>
      <c r="F2" s="405"/>
      <c r="G2" s="405"/>
      <c r="H2" s="405"/>
      <c r="I2" s="406" t="s">
        <v>38</v>
      </c>
      <c r="J2" s="403"/>
      <c r="K2" s="403"/>
      <c r="L2" s="403"/>
      <c r="M2" s="403"/>
      <c r="N2" s="403"/>
      <c r="O2" s="403"/>
    </row>
    <row r="3" spans="1:15" x14ac:dyDescent="0.25">
      <c r="A3" s="1271" t="s">
        <v>253</v>
      </c>
      <c r="B3" s="1272"/>
      <c r="C3" s="1272"/>
      <c r="D3" s="1272"/>
      <c r="E3" s="1272"/>
      <c r="F3" s="1272"/>
      <c r="G3" s="1272"/>
      <c r="H3" s="1272"/>
      <c r="I3" s="1273"/>
      <c r="J3" s="403"/>
      <c r="K3" s="403"/>
      <c r="L3" s="403"/>
      <c r="M3" s="403"/>
      <c r="N3" s="403"/>
      <c r="O3" s="403"/>
    </row>
    <row r="4" spans="1:15" x14ac:dyDescent="0.25">
      <c r="A4" s="1275" t="s">
        <v>443</v>
      </c>
      <c r="B4" s="1276"/>
      <c r="C4" s="1276"/>
      <c r="D4" s="1276"/>
      <c r="E4" s="1276"/>
      <c r="F4" s="1276"/>
      <c r="G4" s="1276"/>
      <c r="H4" s="1276"/>
      <c r="I4" s="1277"/>
      <c r="J4" s="403"/>
      <c r="K4" s="403"/>
      <c r="L4" s="403"/>
      <c r="M4" s="403"/>
      <c r="N4" s="403"/>
      <c r="O4" s="403"/>
    </row>
    <row r="5" spans="1:15" x14ac:dyDescent="0.25">
      <c r="A5" s="1194" t="s">
        <v>0</v>
      </c>
      <c r="B5" s="1194"/>
      <c r="C5" s="1194"/>
      <c r="D5" s="1195" t="s">
        <v>40</v>
      </c>
      <c r="E5" s="1195"/>
      <c r="F5" s="1195"/>
      <c r="G5" s="1195"/>
      <c r="H5" s="1195"/>
      <c r="I5" s="345" t="s">
        <v>46</v>
      </c>
      <c r="J5" s="407"/>
      <c r="K5" s="407"/>
      <c r="L5" s="407"/>
      <c r="M5" s="407"/>
      <c r="N5" s="407"/>
      <c r="O5" s="407"/>
    </row>
    <row r="6" spans="1:15" x14ac:dyDescent="0.25">
      <c r="A6" s="1194" t="s">
        <v>1</v>
      </c>
      <c r="B6" s="1194"/>
      <c r="C6" s="1194"/>
      <c r="D6" s="1195" t="s">
        <v>40</v>
      </c>
      <c r="E6" s="1195"/>
      <c r="F6" s="1195"/>
      <c r="G6" s="1195"/>
      <c r="H6" s="1195"/>
      <c r="I6" s="345" t="s">
        <v>65</v>
      </c>
      <c r="J6" s="407"/>
      <c r="K6" s="407"/>
      <c r="L6" s="407"/>
      <c r="M6" s="407"/>
      <c r="N6" s="407"/>
      <c r="O6" s="407"/>
    </row>
    <row r="7" spans="1:15" x14ac:dyDescent="0.25">
      <c r="A7" s="1194" t="s">
        <v>2</v>
      </c>
      <c r="B7" s="1194"/>
      <c r="C7" s="1194"/>
      <c r="D7" s="1194" t="s">
        <v>444</v>
      </c>
      <c r="E7" s="1194"/>
      <c r="F7" s="1194"/>
      <c r="G7" s="1194"/>
      <c r="H7" s="1194"/>
      <c r="I7" s="345" t="s">
        <v>445</v>
      </c>
      <c r="J7" s="407"/>
      <c r="K7" s="407"/>
      <c r="L7" s="407"/>
      <c r="M7" s="407"/>
      <c r="N7" s="407"/>
      <c r="O7" s="407"/>
    </row>
    <row r="8" spans="1:15" x14ac:dyDescent="0.25">
      <c r="A8" s="1194" t="s">
        <v>3</v>
      </c>
      <c r="B8" s="1194"/>
      <c r="C8" s="1194"/>
      <c r="D8" s="1194" t="s">
        <v>446</v>
      </c>
      <c r="E8" s="1194"/>
      <c r="F8" s="1194"/>
      <c r="G8" s="1194"/>
      <c r="H8" s="1194"/>
      <c r="I8" s="345" t="s">
        <v>81</v>
      </c>
      <c r="J8" s="407"/>
      <c r="K8" s="407"/>
      <c r="L8" s="407"/>
      <c r="M8" s="407"/>
      <c r="N8" s="407"/>
      <c r="O8" s="407"/>
    </row>
    <row r="9" spans="1:15" x14ac:dyDescent="0.25">
      <c r="A9" s="1194" t="s">
        <v>4</v>
      </c>
      <c r="B9" s="1194"/>
      <c r="C9" s="1194"/>
      <c r="D9" s="1195" t="s">
        <v>447</v>
      </c>
      <c r="E9" s="1195"/>
      <c r="F9" s="1195"/>
      <c r="G9" s="1195"/>
      <c r="H9" s="1195"/>
      <c r="I9" s="345" t="s">
        <v>60</v>
      </c>
      <c r="J9" s="407"/>
      <c r="K9" s="407"/>
      <c r="L9" s="407"/>
      <c r="M9" s="407"/>
      <c r="N9" s="407"/>
      <c r="O9" s="407"/>
    </row>
    <row r="10" spans="1:15" ht="1.5" hidden="1" customHeight="1" x14ac:dyDescent="0.25">
      <c r="A10" s="346"/>
      <c r="B10" s="346"/>
      <c r="C10" s="346"/>
      <c r="D10" s="346"/>
      <c r="E10" s="346"/>
      <c r="F10" s="346"/>
      <c r="G10" s="346"/>
      <c r="H10" s="346"/>
      <c r="I10" s="346"/>
      <c r="J10" s="407"/>
      <c r="K10" s="407"/>
      <c r="L10" s="407"/>
      <c r="M10" s="407"/>
      <c r="N10" s="407"/>
      <c r="O10" s="407"/>
    </row>
    <row r="11" spans="1:15" ht="21.75" customHeight="1" x14ac:dyDescent="0.25">
      <c r="A11" s="1198" t="s">
        <v>397</v>
      </c>
      <c r="B11" s="1198"/>
      <c r="C11" s="1198"/>
      <c r="D11" s="1198"/>
      <c r="E11" s="1198"/>
      <c r="F11" s="1198"/>
      <c r="G11" s="1198"/>
      <c r="H11" s="1198"/>
      <c r="I11" s="1198"/>
      <c r="J11" s="407"/>
      <c r="K11" s="407"/>
      <c r="L11" s="407"/>
      <c r="M11" s="407"/>
      <c r="N11" s="407"/>
      <c r="O11" s="407"/>
    </row>
    <row r="12" spans="1:15" ht="19.5" customHeight="1" x14ac:dyDescent="0.25">
      <c r="A12" s="1199" t="s">
        <v>5</v>
      </c>
      <c r="B12" s="1199"/>
      <c r="C12" s="1274" t="s">
        <v>448</v>
      </c>
      <c r="D12" s="1274"/>
      <c r="E12" s="1274"/>
      <c r="F12" s="1274"/>
      <c r="G12" s="1274"/>
      <c r="H12" s="1274"/>
      <c r="I12" s="1274"/>
      <c r="J12" s="407"/>
      <c r="K12" s="407"/>
      <c r="L12" s="407"/>
      <c r="M12" s="407"/>
      <c r="N12" s="407"/>
      <c r="O12" s="407"/>
    </row>
    <row r="13" spans="1:15" ht="34.5" customHeight="1" x14ac:dyDescent="0.25">
      <c r="A13" s="1201" t="s">
        <v>6</v>
      </c>
      <c r="B13" s="1202"/>
      <c r="C13" s="1194" t="s">
        <v>449</v>
      </c>
      <c r="D13" s="1194"/>
      <c r="E13" s="1194"/>
      <c r="F13" s="1194"/>
      <c r="G13" s="1194"/>
      <c r="H13" s="1194"/>
      <c r="I13" s="1194"/>
      <c r="J13" s="1194"/>
      <c r="K13" s="1194"/>
      <c r="L13" s="1194"/>
      <c r="M13" s="1194"/>
      <c r="N13" s="1194"/>
      <c r="O13" s="1194"/>
    </row>
    <row r="14" spans="1:15" ht="32.25" customHeight="1" x14ac:dyDescent="0.25">
      <c r="A14" s="1199" t="s">
        <v>7</v>
      </c>
      <c r="B14" s="1199"/>
      <c r="C14" s="1249" t="s">
        <v>450</v>
      </c>
      <c r="D14" s="1249"/>
      <c r="E14" s="1249"/>
      <c r="F14" s="1249"/>
      <c r="G14" s="1249"/>
      <c r="H14" s="1249"/>
      <c r="I14" s="1249"/>
      <c r="J14" s="1249"/>
      <c r="K14" s="1249"/>
      <c r="L14" s="1249"/>
      <c r="M14" s="1249"/>
      <c r="N14" s="1249"/>
      <c r="O14" s="1249"/>
    </row>
    <row r="15" spans="1:15" ht="0.75" customHeight="1" x14ac:dyDescent="0.25">
      <c r="A15" s="1250"/>
      <c r="B15" s="1250"/>
      <c r="C15" s="1250"/>
      <c r="D15" s="1250"/>
      <c r="E15" s="1250"/>
      <c r="F15" s="1250"/>
      <c r="G15" s="1250"/>
      <c r="H15" s="1250"/>
      <c r="I15" s="346"/>
      <c r="J15" s="407"/>
      <c r="K15" s="407"/>
      <c r="L15" s="407"/>
      <c r="M15" s="407"/>
      <c r="N15" s="407"/>
      <c r="O15" s="407"/>
    </row>
    <row r="16" spans="1:15" ht="38.25" customHeight="1" x14ac:dyDescent="0.25">
      <c r="A16" s="1198" t="s">
        <v>401</v>
      </c>
      <c r="B16" s="1198"/>
      <c r="C16" s="1198"/>
      <c r="D16" s="1198"/>
      <c r="E16" s="1198"/>
      <c r="F16" s="1198"/>
      <c r="G16" s="1198"/>
      <c r="H16" s="1198"/>
      <c r="I16" s="1198"/>
      <c r="J16" s="407"/>
      <c r="K16" s="407"/>
      <c r="L16" s="407"/>
      <c r="M16" s="407"/>
      <c r="N16" s="407"/>
      <c r="O16" s="407"/>
    </row>
    <row r="17" spans="1:15" x14ac:dyDescent="0.25">
      <c r="A17" s="1247" t="s">
        <v>56</v>
      </c>
      <c r="B17" s="408" t="s">
        <v>57</v>
      </c>
      <c r="C17" s="1233" t="s">
        <v>58</v>
      </c>
      <c r="D17" s="1233"/>
      <c r="E17" s="1233" t="s">
        <v>59</v>
      </c>
      <c r="F17" s="1251" t="s">
        <v>33</v>
      </c>
      <c r="G17" s="1251" t="s">
        <v>36</v>
      </c>
      <c r="H17" s="1233" t="s">
        <v>42</v>
      </c>
      <c r="I17" s="1233"/>
      <c r="J17" s="407"/>
      <c r="K17" s="407"/>
      <c r="L17" s="407"/>
      <c r="M17" s="407"/>
      <c r="N17" s="407"/>
      <c r="O17" s="407"/>
    </row>
    <row r="18" spans="1:15" x14ac:dyDescent="0.25">
      <c r="A18" s="1248"/>
      <c r="B18" s="409"/>
      <c r="C18" s="1233"/>
      <c r="D18" s="1233"/>
      <c r="E18" s="1233"/>
      <c r="F18" s="1252"/>
      <c r="G18" s="1252"/>
      <c r="H18" s="374" t="s">
        <v>43</v>
      </c>
      <c r="I18" s="410" t="s">
        <v>44</v>
      </c>
      <c r="J18" s="407"/>
      <c r="K18" s="407"/>
      <c r="L18" s="407"/>
      <c r="M18" s="407"/>
      <c r="N18" s="407"/>
      <c r="O18" s="407"/>
    </row>
    <row r="19" spans="1:15" x14ac:dyDescent="0.25">
      <c r="A19" s="352">
        <v>1</v>
      </c>
      <c r="B19" s="352">
        <v>2</v>
      </c>
      <c r="C19" s="1214">
        <v>3</v>
      </c>
      <c r="D19" s="1215"/>
      <c r="E19" s="352">
        <v>4</v>
      </c>
      <c r="F19" s="352">
        <v>5</v>
      </c>
      <c r="G19" s="352">
        <v>6</v>
      </c>
      <c r="H19" s="352" t="s">
        <v>451</v>
      </c>
      <c r="I19" s="352">
        <v>8</v>
      </c>
      <c r="J19" s="352"/>
      <c r="K19" s="352"/>
      <c r="L19" s="352" t="s">
        <v>35</v>
      </c>
      <c r="M19" s="1279"/>
      <c r="N19" s="403"/>
      <c r="O19" s="403"/>
    </row>
    <row r="20" spans="1:15" ht="138" customHeight="1" x14ac:dyDescent="0.25">
      <c r="A20" s="1216" t="s">
        <v>9</v>
      </c>
      <c r="B20" s="354" t="s">
        <v>20</v>
      </c>
      <c r="C20" s="1194" t="s">
        <v>452</v>
      </c>
      <c r="D20" s="1194"/>
      <c r="E20" s="411" t="s">
        <v>31</v>
      </c>
      <c r="F20" s="359">
        <v>85</v>
      </c>
      <c r="G20" s="412">
        <v>14</v>
      </c>
      <c r="H20" s="412">
        <v>-71</v>
      </c>
      <c r="I20" s="413" t="s">
        <v>625</v>
      </c>
      <c r="J20" s="414"/>
      <c r="K20" s="414"/>
      <c r="L20" s="415"/>
      <c r="M20" s="1280"/>
      <c r="N20" s="403"/>
      <c r="O20" s="403"/>
    </row>
    <row r="21" spans="1:15" ht="49.5" customHeight="1" x14ac:dyDescent="0.25">
      <c r="A21" s="1217"/>
      <c r="B21" s="354" t="s">
        <v>21</v>
      </c>
      <c r="C21" s="1218" t="s">
        <v>453</v>
      </c>
      <c r="D21" s="1219"/>
      <c r="E21" s="411" t="s">
        <v>31</v>
      </c>
      <c r="F21" s="359">
        <v>85</v>
      </c>
      <c r="G21" s="412">
        <v>0</v>
      </c>
      <c r="H21" s="412">
        <v>-85</v>
      </c>
      <c r="I21" s="416" t="s">
        <v>454</v>
      </c>
      <c r="J21" s="414"/>
      <c r="K21" s="414"/>
      <c r="L21" s="415"/>
      <c r="M21" s="1280"/>
      <c r="N21" s="403"/>
      <c r="O21" s="403"/>
    </row>
    <row r="22" spans="1:15" ht="54" customHeight="1" x14ac:dyDescent="0.25">
      <c r="A22" s="1217"/>
      <c r="B22" s="354" t="s">
        <v>112</v>
      </c>
      <c r="C22" s="1253" t="s">
        <v>455</v>
      </c>
      <c r="D22" s="1254"/>
      <c r="E22" s="411" t="s">
        <v>31</v>
      </c>
      <c r="F22" s="359">
        <v>85</v>
      </c>
      <c r="G22" s="417">
        <v>0</v>
      </c>
      <c r="H22" s="412">
        <v>-85</v>
      </c>
      <c r="I22" s="418" t="s">
        <v>456</v>
      </c>
      <c r="J22" s="419"/>
      <c r="K22" s="419"/>
      <c r="L22" s="354"/>
      <c r="M22" s="1280"/>
      <c r="N22" s="403"/>
      <c r="O22" s="403"/>
    </row>
    <row r="23" spans="1:15" ht="46.5" customHeight="1" x14ac:dyDescent="0.25">
      <c r="A23" s="1281" t="s">
        <v>10</v>
      </c>
      <c r="B23" s="420" t="s">
        <v>22</v>
      </c>
      <c r="C23" s="1253" t="s">
        <v>457</v>
      </c>
      <c r="D23" s="1254"/>
      <c r="E23" s="365" t="s">
        <v>32</v>
      </c>
      <c r="F23" s="356">
        <v>60</v>
      </c>
      <c r="G23" s="421">
        <v>14</v>
      </c>
      <c r="H23" s="412">
        <v>-47</v>
      </c>
      <c r="I23" s="418" t="s">
        <v>633</v>
      </c>
      <c r="J23" s="422"/>
      <c r="K23" s="422"/>
      <c r="L23" s="354"/>
      <c r="M23" s="1280"/>
      <c r="N23" s="403"/>
      <c r="O23" s="403"/>
    </row>
    <row r="24" spans="1:15" ht="34.5" customHeight="1" x14ac:dyDescent="0.25">
      <c r="A24" s="1281"/>
      <c r="B24" s="420" t="s">
        <v>23</v>
      </c>
      <c r="C24" s="1253" t="s">
        <v>458</v>
      </c>
      <c r="D24" s="1254"/>
      <c r="E24" s="365" t="s">
        <v>32</v>
      </c>
      <c r="F24" s="359">
        <v>30</v>
      </c>
      <c r="G24" s="417">
        <v>14</v>
      </c>
      <c r="H24" s="412">
        <v>-16</v>
      </c>
      <c r="I24" s="418" t="s">
        <v>459</v>
      </c>
      <c r="J24" s="423"/>
      <c r="K24" s="423"/>
      <c r="L24" s="354"/>
      <c r="M24" s="1280"/>
      <c r="N24" s="403"/>
      <c r="O24" s="403"/>
    </row>
    <row r="25" spans="1:15" ht="48" customHeight="1" x14ac:dyDescent="0.25">
      <c r="A25" s="1281"/>
      <c r="B25" s="420" t="s">
        <v>24</v>
      </c>
      <c r="C25" s="1218" t="s">
        <v>460</v>
      </c>
      <c r="D25" s="1219"/>
      <c r="E25" s="365" t="s">
        <v>32</v>
      </c>
      <c r="F25" s="359">
        <v>5</v>
      </c>
      <c r="G25" s="417">
        <v>0</v>
      </c>
      <c r="H25" s="412">
        <v>-5</v>
      </c>
      <c r="I25" s="416" t="s">
        <v>461</v>
      </c>
      <c r="J25" s="423"/>
      <c r="K25" s="423"/>
      <c r="L25" s="354"/>
      <c r="M25" s="1280"/>
      <c r="N25" s="403"/>
      <c r="O25" s="403"/>
    </row>
    <row r="26" spans="1:15" ht="32.25" customHeight="1" x14ac:dyDescent="0.25">
      <c r="A26" s="1281"/>
      <c r="B26" s="420" t="s">
        <v>25</v>
      </c>
      <c r="C26" s="1218" t="s">
        <v>462</v>
      </c>
      <c r="D26" s="1219"/>
      <c r="E26" s="365" t="s">
        <v>32</v>
      </c>
      <c r="F26" s="359">
        <v>0</v>
      </c>
      <c r="G26" s="417">
        <v>0</v>
      </c>
      <c r="H26" s="412">
        <v>0</v>
      </c>
      <c r="I26" s="413" t="s">
        <v>463</v>
      </c>
      <c r="J26" s="423"/>
      <c r="K26" s="423"/>
      <c r="L26" s="354"/>
      <c r="M26" s="1280"/>
      <c r="N26" s="403"/>
      <c r="O26" s="403"/>
    </row>
    <row r="27" spans="1:15" ht="48" customHeight="1" x14ac:dyDescent="0.25">
      <c r="A27" s="1216" t="s">
        <v>11</v>
      </c>
      <c r="B27" s="424" t="s">
        <v>26</v>
      </c>
      <c r="C27" s="1194" t="s">
        <v>464</v>
      </c>
      <c r="D27" s="1194"/>
      <c r="E27" s="425" t="s">
        <v>31</v>
      </c>
      <c r="F27" s="426">
        <v>100</v>
      </c>
      <c r="G27" s="421">
        <v>70</v>
      </c>
      <c r="H27" s="412">
        <v>-30</v>
      </c>
      <c r="I27" s="416" t="s">
        <v>465</v>
      </c>
      <c r="J27" s="403"/>
      <c r="K27" s="403"/>
      <c r="L27" s="403"/>
      <c r="M27" s="403"/>
      <c r="N27" s="403"/>
      <c r="O27" s="403"/>
    </row>
    <row r="28" spans="1:15" ht="43.5" customHeight="1" x14ac:dyDescent="0.25">
      <c r="A28" s="1217"/>
      <c r="B28" s="420" t="s">
        <v>55</v>
      </c>
      <c r="C28" s="1218" t="s">
        <v>466</v>
      </c>
      <c r="D28" s="1219"/>
      <c r="E28" s="425" t="s">
        <v>31</v>
      </c>
      <c r="F28" s="359">
        <v>100</v>
      </c>
      <c r="G28" s="421">
        <v>0</v>
      </c>
      <c r="H28" s="412">
        <v>-100</v>
      </c>
      <c r="I28" s="1283" t="s">
        <v>463</v>
      </c>
      <c r="J28" s="403"/>
      <c r="K28" s="403"/>
      <c r="L28" s="403"/>
      <c r="M28" s="403"/>
      <c r="N28" s="403"/>
      <c r="O28" s="403"/>
    </row>
    <row r="29" spans="1:15" ht="54.75" customHeight="1" x14ac:dyDescent="0.25">
      <c r="A29" s="1282"/>
      <c r="B29" s="420" t="s">
        <v>115</v>
      </c>
      <c r="C29" s="1218" t="s">
        <v>467</v>
      </c>
      <c r="D29" s="1219"/>
      <c r="E29" s="425" t="s">
        <v>31</v>
      </c>
      <c r="F29" s="359">
        <v>100</v>
      </c>
      <c r="G29" s="427">
        <v>0</v>
      </c>
      <c r="H29" s="428">
        <v>-100</v>
      </c>
      <c r="I29" s="1284"/>
      <c r="J29" s="403"/>
      <c r="K29" s="403"/>
      <c r="L29" s="403"/>
      <c r="M29" s="403"/>
      <c r="N29" s="403"/>
      <c r="O29" s="403"/>
    </row>
    <row r="30" spans="1:15" hidden="1" x14ac:dyDescent="0.25">
      <c r="A30" s="371"/>
      <c r="B30" s="429"/>
      <c r="C30" s="373"/>
      <c r="D30" s="373"/>
      <c r="E30" s="373"/>
      <c r="F30" s="373"/>
      <c r="G30" s="373"/>
      <c r="H30" s="373"/>
      <c r="I30" s="347"/>
      <c r="J30" s="403"/>
      <c r="K30" s="403"/>
      <c r="L30" s="403"/>
      <c r="M30" s="403"/>
      <c r="N30" s="403"/>
      <c r="O30" s="403"/>
    </row>
    <row r="31" spans="1:15" x14ac:dyDescent="0.25">
      <c r="A31" s="1285" t="s">
        <v>468</v>
      </c>
      <c r="B31" s="1286"/>
      <c r="C31" s="1286"/>
      <c r="D31" s="1286"/>
      <c r="E31" s="1286"/>
      <c r="F31" s="1286"/>
      <c r="G31" s="1286"/>
      <c r="H31" s="1286"/>
      <c r="I31" s="1287"/>
      <c r="J31" s="430"/>
      <c r="K31" s="430"/>
      <c r="L31" s="430"/>
      <c r="M31" s="430"/>
      <c r="N31" s="430"/>
      <c r="O31" s="403"/>
    </row>
    <row r="32" spans="1:15" x14ac:dyDescent="0.25">
      <c r="A32" s="1224" t="s">
        <v>12</v>
      </c>
      <c r="B32" s="1225"/>
      <c r="C32" s="1226"/>
      <c r="D32" s="1214" t="s">
        <v>19</v>
      </c>
      <c r="E32" s="1230"/>
      <c r="F32" s="1215"/>
      <c r="G32" s="1231" t="s">
        <v>33</v>
      </c>
      <c r="H32" s="1231" t="s">
        <v>45</v>
      </c>
      <c r="I32" s="1231" t="s">
        <v>61</v>
      </c>
      <c r="J32" s="403"/>
      <c r="K32" s="403"/>
      <c r="L32" s="403"/>
      <c r="M32" s="403"/>
      <c r="N32" s="403"/>
      <c r="O32" s="403"/>
    </row>
    <row r="33" spans="1:15" x14ac:dyDescent="0.25">
      <c r="A33" s="1227"/>
      <c r="B33" s="1228"/>
      <c r="C33" s="1229"/>
      <c r="D33" s="352" t="s">
        <v>28</v>
      </c>
      <c r="E33" s="1214" t="s">
        <v>41</v>
      </c>
      <c r="F33" s="1215"/>
      <c r="G33" s="1232"/>
      <c r="H33" s="1232"/>
      <c r="I33" s="1232"/>
      <c r="J33" s="403"/>
      <c r="K33" s="403"/>
      <c r="L33" s="403"/>
      <c r="M33" s="403"/>
      <c r="N33" s="403"/>
      <c r="O33" s="403"/>
    </row>
    <row r="34" spans="1:15" x14ac:dyDescent="0.25">
      <c r="A34" s="1207">
        <v>1</v>
      </c>
      <c r="B34" s="1207"/>
      <c r="C34" s="1207"/>
      <c r="D34" s="352">
        <v>2</v>
      </c>
      <c r="E34" s="1214">
        <v>3</v>
      </c>
      <c r="F34" s="1215"/>
      <c r="G34" s="352">
        <v>4</v>
      </c>
      <c r="H34" s="352">
        <v>5</v>
      </c>
      <c r="I34" s="352">
        <v>6</v>
      </c>
      <c r="J34" s="403"/>
      <c r="K34" s="403"/>
      <c r="L34" s="403"/>
      <c r="M34" s="403"/>
      <c r="N34" s="403"/>
      <c r="O34" s="403"/>
    </row>
    <row r="35" spans="1:15" x14ac:dyDescent="0.25">
      <c r="A35" s="1264" t="s">
        <v>108</v>
      </c>
      <c r="B35" s="1264"/>
      <c r="C35" s="1264"/>
      <c r="D35" s="377"/>
      <c r="E35" s="1262"/>
      <c r="F35" s="1263"/>
      <c r="G35" s="376">
        <f>G36+G38</f>
        <v>10000</v>
      </c>
      <c r="H35" s="376">
        <f>H36+H38</f>
        <v>8232.2000000000007</v>
      </c>
      <c r="I35" s="376">
        <v>5460.9</v>
      </c>
      <c r="J35" s="403"/>
      <c r="K35" s="403"/>
      <c r="L35" s="403"/>
      <c r="M35" s="403"/>
      <c r="N35" s="403"/>
      <c r="O35" s="403"/>
    </row>
    <row r="36" spans="1:15" ht="48" customHeight="1" x14ac:dyDescent="0.25">
      <c r="A36" s="1265" t="s">
        <v>469</v>
      </c>
      <c r="B36" s="1266"/>
      <c r="C36" s="1267"/>
      <c r="D36" s="377" t="s">
        <v>470</v>
      </c>
      <c r="E36" s="1262"/>
      <c r="F36" s="1263"/>
      <c r="G36" s="376">
        <f>G37</f>
        <v>2000</v>
      </c>
      <c r="H36" s="376">
        <f>H37</f>
        <v>0</v>
      </c>
      <c r="I36" s="376">
        <v>0</v>
      </c>
      <c r="J36" s="403"/>
      <c r="K36" s="403"/>
      <c r="L36" s="403"/>
      <c r="M36" s="403"/>
      <c r="N36" s="403"/>
      <c r="O36" s="403"/>
    </row>
    <row r="37" spans="1:15" ht="21.75" customHeight="1" x14ac:dyDescent="0.25">
      <c r="A37" s="1268" t="s">
        <v>191</v>
      </c>
      <c r="B37" s="1269"/>
      <c r="C37" s="1270"/>
      <c r="D37" s="377"/>
      <c r="E37" s="1245">
        <v>28</v>
      </c>
      <c r="F37" s="1246"/>
      <c r="G37" s="383">
        <v>2000</v>
      </c>
      <c r="H37" s="383">
        <v>0</v>
      </c>
      <c r="I37" s="383">
        <v>0</v>
      </c>
      <c r="J37" s="403"/>
      <c r="K37" s="403"/>
      <c r="L37" s="403"/>
      <c r="M37" s="403"/>
      <c r="N37" s="403"/>
      <c r="O37" s="403"/>
    </row>
    <row r="38" spans="1:15" ht="35.25" customHeight="1" x14ac:dyDescent="0.25">
      <c r="A38" s="1259" t="s">
        <v>471</v>
      </c>
      <c r="B38" s="1260"/>
      <c r="C38" s="1261"/>
      <c r="D38" s="377" t="s">
        <v>472</v>
      </c>
      <c r="E38" s="1262"/>
      <c r="F38" s="1263"/>
      <c r="G38" s="431">
        <v>8000</v>
      </c>
      <c r="H38" s="378">
        <v>8232.2000000000007</v>
      </c>
      <c r="I38" s="378">
        <v>5460.9</v>
      </c>
      <c r="J38" s="403"/>
      <c r="K38" s="403"/>
      <c r="L38" s="403"/>
      <c r="M38" s="403"/>
      <c r="N38" s="403"/>
      <c r="O38" s="403"/>
    </row>
    <row r="39" spans="1:15" ht="24" customHeight="1" x14ac:dyDescent="0.25">
      <c r="A39" s="1255" t="s">
        <v>190</v>
      </c>
      <c r="B39" s="1255"/>
      <c r="C39" s="1255"/>
      <c r="D39" s="379"/>
      <c r="E39" s="1245">
        <v>22</v>
      </c>
      <c r="F39" s="1246"/>
      <c r="G39" s="380">
        <v>550</v>
      </c>
      <c r="H39" s="380">
        <v>537.20000000000005</v>
      </c>
      <c r="I39" s="380">
        <v>537.1</v>
      </c>
      <c r="J39" s="403"/>
      <c r="K39" s="403"/>
      <c r="L39" s="403"/>
      <c r="M39" s="403"/>
      <c r="N39" s="403"/>
      <c r="O39" s="403"/>
    </row>
    <row r="40" spans="1:15" ht="18" customHeight="1" x14ac:dyDescent="0.25">
      <c r="A40" s="1255" t="s">
        <v>191</v>
      </c>
      <c r="B40" s="1255"/>
      <c r="C40" s="1255"/>
      <c r="D40" s="379"/>
      <c r="E40" s="1245">
        <v>28</v>
      </c>
      <c r="F40" s="1246"/>
      <c r="G40" s="380">
        <v>7390</v>
      </c>
      <c r="H40" s="381">
        <v>7695</v>
      </c>
      <c r="I40" s="380">
        <v>4923.8</v>
      </c>
      <c r="J40" s="403"/>
      <c r="K40" s="403"/>
      <c r="L40" s="403"/>
      <c r="M40" s="403"/>
      <c r="N40" s="403"/>
      <c r="O40" s="403"/>
    </row>
    <row r="41" spans="1:15" ht="22.5" customHeight="1" x14ac:dyDescent="0.25">
      <c r="A41" s="1255" t="s">
        <v>166</v>
      </c>
      <c r="B41" s="1255"/>
      <c r="C41" s="1255"/>
      <c r="D41" s="379"/>
      <c r="E41" s="1245">
        <v>31</v>
      </c>
      <c r="F41" s="1246"/>
      <c r="G41" s="380">
        <v>60</v>
      </c>
      <c r="H41" s="381">
        <v>0</v>
      </c>
      <c r="I41" s="380">
        <v>0</v>
      </c>
      <c r="J41" s="403"/>
      <c r="K41" s="403"/>
      <c r="L41" s="403"/>
      <c r="M41" s="403"/>
      <c r="N41" s="403"/>
      <c r="O41" s="403"/>
    </row>
    <row r="42" spans="1:15" x14ac:dyDescent="0.25">
      <c r="A42" s="1211" t="s">
        <v>63</v>
      </c>
      <c r="B42" s="1212"/>
      <c r="C42" s="1212"/>
      <c r="D42" s="1212"/>
      <c r="E42" s="1212"/>
      <c r="F42" s="1212"/>
      <c r="G42" s="1212"/>
      <c r="H42" s="1212"/>
      <c r="I42" s="1213"/>
      <c r="J42" s="403"/>
      <c r="K42" s="403"/>
      <c r="L42" s="403"/>
      <c r="M42" s="403"/>
      <c r="N42" s="403"/>
      <c r="O42" s="403"/>
    </row>
    <row r="43" spans="1:15" ht="33.75" customHeight="1" x14ac:dyDescent="0.25">
      <c r="A43" s="1256" t="s">
        <v>635</v>
      </c>
      <c r="B43" s="1257"/>
      <c r="C43" s="1257"/>
      <c r="D43" s="1257"/>
      <c r="E43" s="1257"/>
      <c r="F43" s="1257"/>
      <c r="G43" s="1257"/>
      <c r="H43" s="1257"/>
      <c r="I43" s="1258"/>
      <c r="J43" s="403"/>
      <c r="K43" s="403"/>
      <c r="L43" s="403"/>
      <c r="M43" s="403"/>
      <c r="N43" s="403"/>
      <c r="O43" s="403"/>
    </row>
    <row r="44" spans="1:15" x14ac:dyDescent="0.25">
      <c r="A44" s="391" t="s">
        <v>13</v>
      </c>
      <c r="B44" s="391"/>
      <c r="C44" s="391"/>
      <c r="D44" s="391"/>
      <c r="E44" s="392"/>
      <c r="F44" s="392"/>
      <c r="G44" s="392"/>
      <c r="H44" s="392"/>
      <c r="I44" s="392"/>
      <c r="J44" s="347"/>
      <c r="K44" s="403"/>
      <c r="L44" s="403"/>
      <c r="M44" s="403"/>
      <c r="N44" s="403"/>
      <c r="O44" s="403"/>
    </row>
    <row r="45" spans="1:15" x14ac:dyDescent="0.25">
      <c r="A45" s="432" t="s">
        <v>14</v>
      </c>
      <c r="B45" s="432"/>
      <c r="C45" s="432"/>
      <c r="D45" s="432"/>
      <c r="E45" s="433"/>
      <c r="F45" s="433"/>
      <c r="G45" s="433"/>
      <c r="H45" s="575" t="s">
        <v>655</v>
      </c>
      <c r="I45" s="587"/>
      <c r="J45" s="347"/>
      <c r="K45" s="403"/>
      <c r="L45" s="403"/>
      <c r="M45" s="403"/>
      <c r="N45" s="403"/>
      <c r="O45" s="403"/>
    </row>
    <row r="46" spans="1:15" x14ac:dyDescent="0.25">
      <c r="A46" s="434"/>
      <c r="B46" s="434"/>
      <c r="C46" s="434"/>
      <c r="D46" s="434"/>
      <c r="E46" s="1278" t="s">
        <v>29</v>
      </c>
      <c r="F46" s="1278"/>
      <c r="G46" s="1278"/>
      <c r="H46" s="577" t="s">
        <v>667</v>
      </c>
      <c r="I46" s="588"/>
      <c r="J46" s="392"/>
      <c r="K46" s="392"/>
      <c r="L46" s="347"/>
      <c r="M46" s="347"/>
      <c r="N46" s="403"/>
      <c r="O46" s="403"/>
    </row>
    <row r="47" spans="1:15" x14ac:dyDescent="0.25">
      <c r="A47" s="432" t="s">
        <v>15</v>
      </c>
      <c r="B47" s="432"/>
      <c r="C47" s="432"/>
      <c r="D47" s="432"/>
      <c r="E47" s="433"/>
      <c r="F47" s="433"/>
      <c r="G47" s="433"/>
      <c r="H47" s="572" t="s">
        <v>656</v>
      </c>
      <c r="I47" s="587"/>
      <c r="J47" s="347"/>
      <c r="K47" s="347"/>
      <c r="L47" s="347"/>
      <c r="M47" s="347"/>
      <c r="N47" s="403"/>
      <c r="O47" s="403"/>
    </row>
    <row r="48" spans="1:15" x14ac:dyDescent="0.25">
      <c r="A48" s="392"/>
      <c r="B48" s="392"/>
      <c r="C48" s="392"/>
      <c r="D48" s="392"/>
      <c r="E48" s="1278" t="s">
        <v>29</v>
      </c>
      <c r="F48" s="1278"/>
      <c r="G48" s="1278"/>
      <c r="H48" s="577" t="s">
        <v>667</v>
      </c>
      <c r="I48" s="588"/>
      <c r="J48" s="347"/>
      <c r="K48" s="347"/>
      <c r="L48" s="347"/>
      <c r="M48" s="347"/>
      <c r="N48" s="403"/>
      <c r="O48" s="403"/>
    </row>
    <row r="49" spans="1:15" x14ac:dyDescent="0.25">
      <c r="A49" s="392" t="s">
        <v>16</v>
      </c>
      <c r="B49" s="392"/>
      <c r="C49" s="392"/>
      <c r="D49" s="392"/>
      <c r="E49" s="433"/>
      <c r="F49" s="433"/>
      <c r="G49" s="433"/>
      <c r="H49" s="572" t="s">
        <v>656</v>
      </c>
      <c r="I49" s="587"/>
      <c r="J49" s="347"/>
      <c r="K49" s="347"/>
      <c r="L49" s="347"/>
      <c r="M49" s="347"/>
      <c r="N49" s="403"/>
      <c r="O49" s="403"/>
    </row>
    <row r="50" spans="1:15" x14ac:dyDescent="0.25">
      <c r="A50" s="392"/>
      <c r="B50" s="392"/>
      <c r="C50" s="392"/>
      <c r="D50" s="392"/>
      <c r="E50" s="1278" t="s">
        <v>29</v>
      </c>
      <c r="F50" s="1278"/>
      <c r="G50" s="1278"/>
      <c r="H50" s="577" t="s">
        <v>667</v>
      </c>
      <c r="I50" s="588"/>
      <c r="J50" s="347"/>
      <c r="K50" s="347"/>
      <c r="L50" s="347"/>
      <c r="M50" s="347"/>
      <c r="N50" s="403"/>
      <c r="O50" s="403"/>
    </row>
    <row r="51" spans="1:15" x14ac:dyDescent="0.25">
      <c r="A51" s="396" t="s">
        <v>17</v>
      </c>
      <c r="B51" s="391" t="s">
        <v>27</v>
      </c>
      <c r="C51" s="392"/>
      <c r="D51" s="392"/>
      <c r="E51" s="392"/>
      <c r="F51" s="392"/>
      <c r="G51" s="392"/>
      <c r="H51" s="392"/>
      <c r="I51" s="392"/>
      <c r="J51" s="347"/>
      <c r="K51" s="347"/>
      <c r="L51" s="347"/>
      <c r="M51" s="347"/>
      <c r="N51" s="403"/>
      <c r="O51" s="403"/>
    </row>
    <row r="52" spans="1:15" x14ac:dyDescent="0.25">
      <c r="A52" s="392" t="s">
        <v>18</v>
      </c>
      <c r="B52" s="392"/>
      <c r="C52" s="392"/>
      <c r="D52" s="392"/>
      <c r="E52" s="392"/>
      <c r="F52" s="392"/>
      <c r="G52" s="392"/>
      <c r="H52" s="392"/>
      <c r="I52" s="392"/>
      <c r="J52" s="347"/>
      <c r="K52" s="347"/>
      <c r="L52" s="347"/>
      <c r="M52" s="347"/>
      <c r="N52" s="403"/>
      <c r="O52" s="403"/>
    </row>
  </sheetData>
  <mergeCells count="71">
    <mergeCell ref="E48:G48"/>
    <mergeCell ref="E50:G50"/>
    <mergeCell ref="H32:H33"/>
    <mergeCell ref="I32:I33"/>
    <mergeCell ref="E33:F33"/>
    <mergeCell ref="A34:C34"/>
    <mergeCell ref="A42:I42"/>
    <mergeCell ref="E46:G46"/>
    <mergeCell ref="M19:M26"/>
    <mergeCell ref="A20:A22"/>
    <mergeCell ref="A23:A26"/>
    <mergeCell ref="A27:A29"/>
    <mergeCell ref="I28:I29"/>
    <mergeCell ref="A31:I31"/>
    <mergeCell ref="C19:D19"/>
    <mergeCell ref="E34:F34"/>
    <mergeCell ref="A32:C33"/>
    <mergeCell ref="D32:F32"/>
    <mergeCell ref="G32:G33"/>
    <mergeCell ref="C27:D27"/>
    <mergeCell ref="C28:D28"/>
    <mergeCell ref="A3:I3"/>
    <mergeCell ref="A5:C5"/>
    <mergeCell ref="D5:H5"/>
    <mergeCell ref="A11:I11"/>
    <mergeCell ref="A12:B12"/>
    <mergeCell ref="C12:I12"/>
    <mergeCell ref="A8:C8"/>
    <mergeCell ref="D8:H8"/>
    <mergeCell ref="A9:C9"/>
    <mergeCell ref="D9:H9"/>
    <mergeCell ref="A4:I4"/>
    <mergeCell ref="A6:C6"/>
    <mergeCell ref="D6:H6"/>
    <mergeCell ref="A7:C7"/>
    <mergeCell ref="D7:H7"/>
    <mergeCell ref="A35:C35"/>
    <mergeCell ref="E35:F35"/>
    <mergeCell ref="A36:C36"/>
    <mergeCell ref="E36:F36"/>
    <mergeCell ref="A37:C37"/>
    <mergeCell ref="E37:F37"/>
    <mergeCell ref="A41:C41"/>
    <mergeCell ref="E41:F41"/>
    <mergeCell ref="A43:I43"/>
    <mergeCell ref="A38:C38"/>
    <mergeCell ref="E38:F38"/>
    <mergeCell ref="A39:C39"/>
    <mergeCell ref="E39:F39"/>
    <mergeCell ref="A40:C40"/>
    <mergeCell ref="E40:F40"/>
    <mergeCell ref="C29:D29"/>
    <mergeCell ref="C20:D20"/>
    <mergeCell ref="C21:D21"/>
    <mergeCell ref="C22:D22"/>
    <mergeCell ref="C23:D23"/>
    <mergeCell ref="C24:D24"/>
    <mergeCell ref="C25:D25"/>
    <mergeCell ref="C26:D26"/>
    <mergeCell ref="A16:I16"/>
    <mergeCell ref="A17:A18"/>
    <mergeCell ref="A13:B13"/>
    <mergeCell ref="A14:B14"/>
    <mergeCell ref="C14:O14"/>
    <mergeCell ref="A15:H15"/>
    <mergeCell ref="C13:O13"/>
    <mergeCell ref="C17:D18"/>
    <mergeCell ref="E17:E18"/>
    <mergeCell ref="F17:F18"/>
    <mergeCell ref="G17:G18"/>
    <mergeCell ref="H17:I17"/>
  </mergeCells>
  <pageMargins left="0.7" right="0.7" top="0.75" bottom="0.75" header="0.3" footer="0.3"/>
  <pageSetup paperSize="9" scale="75"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O42"/>
  <sheetViews>
    <sheetView view="pageBreakPreview" topLeftCell="A16" zoomScale="85" zoomScaleNormal="82" zoomScaleSheetLayoutView="85" workbookViewId="0">
      <selection activeCell="N40" sqref="N40"/>
    </sheetView>
  </sheetViews>
  <sheetFormatPr defaultColWidth="9.140625" defaultRowHeight="15.75" x14ac:dyDescent="0.25"/>
  <cols>
    <col min="1" max="1" width="7.42578125" style="16" customWidth="1"/>
    <col min="2" max="2" width="7" style="16" customWidth="1"/>
    <col min="3" max="3" width="22.42578125" style="16" customWidth="1"/>
    <col min="4" max="4" width="10.140625" style="16" customWidth="1"/>
    <col min="5" max="5" width="24.140625" style="16" customWidth="1"/>
    <col min="6" max="6" width="12.28515625" style="16" customWidth="1"/>
    <col min="7" max="7" width="11" style="16" customWidth="1"/>
    <col min="8" max="8" width="14.7109375" style="16" customWidth="1"/>
    <col min="9" max="9" width="8.28515625" style="16" customWidth="1"/>
    <col min="10" max="10" width="6.140625" style="16" customWidth="1"/>
    <col min="11" max="11" width="5.42578125" style="16" customWidth="1"/>
    <col min="12" max="12" width="3.140625" style="16" hidden="1" customWidth="1"/>
    <col min="13" max="13" width="4" style="16" hidden="1" customWidth="1"/>
    <col min="14" max="14" width="52.28515625" style="16" customWidth="1"/>
    <col min="15" max="15" width="3.7109375" style="16" hidden="1" customWidth="1"/>
    <col min="16" max="16384" width="9.140625" style="16"/>
  </cols>
  <sheetData>
    <row r="1" spans="1:15" x14ac:dyDescent="0.25">
      <c r="A1" s="85"/>
      <c r="B1" s="85"/>
      <c r="C1" s="85"/>
      <c r="D1" s="85"/>
      <c r="E1" s="85"/>
      <c r="F1" s="85"/>
      <c r="G1" s="85"/>
      <c r="H1" s="85"/>
      <c r="I1" s="85"/>
      <c r="J1" s="85"/>
      <c r="K1" s="85"/>
      <c r="L1" s="85"/>
      <c r="M1" s="85"/>
      <c r="N1" s="145" t="s">
        <v>37</v>
      </c>
      <c r="O1" s="85"/>
    </row>
    <row r="2" spans="1:15" ht="16.5" thickBot="1" x14ac:dyDescent="0.3">
      <c r="A2" s="85"/>
      <c r="B2" s="85"/>
      <c r="C2" s="85"/>
      <c r="D2" s="85"/>
      <c r="E2" s="85"/>
      <c r="F2" s="85"/>
      <c r="G2" s="85"/>
      <c r="H2" s="85"/>
      <c r="I2" s="85"/>
      <c r="J2" s="85"/>
      <c r="K2" s="85"/>
      <c r="L2" s="85"/>
      <c r="M2" s="85"/>
      <c r="N2" s="275" t="s">
        <v>38</v>
      </c>
      <c r="O2" s="85"/>
    </row>
    <row r="3" spans="1:15" x14ac:dyDescent="0.25">
      <c r="A3" s="1288" t="s">
        <v>253</v>
      </c>
      <c r="B3" s="1289"/>
      <c r="C3" s="1289"/>
      <c r="D3" s="1289"/>
      <c r="E3" s="1289"/>
      <c r="F3" s="1289"/>
      <c r="G3" s="1289"/>
      <c r="H3" s="1289"/>
      <c r="I3" s="1289"/>
      <c r="J3" s="1289"/>
      <c r="K3" s="1289"/>
      <c r="L3" s="1289"/>
      <c r="M3" s="1289"/>
      <c r="N3" s="1290"/>
      <c r="O3" s="85"/>
    </row>
    <row r="4" spans="1:15" x14ac:dyDescent="0.25">
      <c r="A4" s="1291" t="s">
        <v>252</v>
      </c>
      <c r="B4" s="1292"/>
      <c r="C4" s="1292"/>
      <c r="D4" s="1292"/>
      <c r="E4" s="1292"/>
      <c r="F4" s="1292"/>
      <c r="G4" s="1292"/>
      <c r="H4" s="1292"/>
      <c r="I4" s="1292"/>
      <c r="J4" s="1292"/>
      <c r="K4" s="1292"/>
      <c r="L4" s="1292"/>
      <c r="M4" s="1292"/>
      <c r="N4" s="1293"/>
      <c r="O4" s="85"/>
    </row>
    <row r="5" spans="1:15" ht="25.5" customHeight="1" x14ac:dyDescent="0.25">
      <c r="A5" s="726" t="s">
        <v>0</v>
      </c>
      <c r="B5" s="727"/>
      <c r="C5" s="727"/>
      <c r="D5" s="727" t="s">
        <v>40</v>
      </c>
      <c r="E5" s="727"/>
      <c r="F5" s="727"/>
      <c r="G5" s="727"/>
      <c r="H5" s="727"/>
      <c r="I5" s="727"/>
      <c r="J5" s="727"/>
      <c r="K5" s="727"/>
      <c r="L5" s="727"/>
      <c r="M5" s="728" t="s">
        <v>46</v>
      </c>
      <c r="N5" s="728"/>
      <c r="O5" s="85"/>
    </row>
    <row r="6" spans="1:15" ht="33" customHeight="1" x14ac:dyDescent="0.25">
      <c r="A6" s="726" t="s">
        <v>1</v>
      </c>
      <c r="B6" s="727"/>
      <c r="C6" s="727"/>
      <c r="D6" s="727" t="s">
        <v>99</v>
      </c>
      <c r="E6" s="727"/>
      <c r="F6" s="727"/>
      <c r="G6" s="727"/>
      <c r="H6" s="727"/>
      <c r="I6" s="727"/>
      <c r="J6" s="727"/>
      <c r="K6" s="727"/>
      <c r="L6" s="727"/>
      <c r="M6" s="728" t="s">
        <v>65</v>
      </c>
      <c r="N6" s="728"/>
      <c r="O6" s="85"/>
    </row>
    <row r="7" spans="1:15" ht="27" customHeight="1" x14ac:dyDescent="0.25">
      <c r="A7" s="726" t="s">
        <v>2</v>
      </c>
      <c r="B7" s="727"/>
      <c r="C7" s="727"/>
      <c r="D7" s="727" t="s">
        <v>84</v>
      </c>
      <c r="E7" s="727"/>
      <c r="F7" s="727"/>
      <c r="G7" s="727"/>
      <c r="H7" s="727"/>
      <c r="I7" s="727"/>
      <c r="J7" s="727"/>
      <c r="K7" s="727"/>
      <c r="L7" s="727"/>
      <c r="M7" s="728" t="s">
        <v>242</v>
      </c>
      <c r="N7" s="728"/>
      <c r="O7" s="85"/>
    </row>
    <row r="8" spans="1:15" ht="27" customHeight="1" x14ac:dyDescent="0.25">
      <c r="A8" s="726" t="s">
        <v>3</v>
      </c>
      <c r="B8" s="727"/>
      <c r="C8" s="727"/>
      <c r="D8" s="727" t="s">
        <v>83</v>
      </c>
      <c r="E8" s="727"/>
      <c r="F8" s="727"/>
      <c r="G8" s="727"/>
      <c r="H8" s="727"/>
      <c r="I8" s="727"/>
      <c r="J8" s="727"/>
      <c r="K8" s="727"/>
      <c r="L8" s="727"/>
      <c r="M8" s="728" t="s">
        <v>82</v>
      </c>
      <c r="N8" s="728"/>
      <c r="O8" s="85"/>
    </row>
    <row r="9" spans="1:15" ht="31.5" customHeight="1" thickBot="1" x14ac:dyDescent="0.3">
      <c r="A9" s="743" t="s">
        <v>4</v>
      </c>
      <c r="B9" s="744"/>
      <c r="C9" s="744"/>
      <c r="D9" s="727" t="s">
        <v>207</v>
      </c>
      <c r="E9" s="727"/>
      <c r="F9" s="727"/>
      <c r="G9" s="727"/>
      <c r="H9" s="727"/>
      <c r="I9" s="727"/>
      <c r="J9" s="727"/>
      <c r="K9" s="727"/>
      <c r="L9" s="727"/>
      <c r="M9" s="728" t="s">
        <v>206</v>
      </c>
      <c r="N9" s="728"/>
      <c r="O9" s="85"/>
    </row>
    <row r="10" spans="1:15" ht="16.5" hidden="1" thickBot="1" x14ac:dyDescent="0.3">
      <c r="A10" s="84"/>
      <c r="B10" s="84"/>
      <c r="C10" s="84"/>
      <c r="D10" s="84"/>
      <c r="E10" s="84"/>
      <c r="F10" s="84"/>
      <c r="G10" s="84"/>
      <c r="H10" s="84"/>
      <c r="I10" s="84"/>
      <c r="J10" s="84"/>
      <c r="K10" s="84"/>
      <c r="L10" s="84"/>
      <c r="M10" s="84"/>
      <c r="N10" s="85"/>
      <c r="O10" s="85"/>
    </row>
    <row r="11" spans="1:15" ht="21" customHeight="1" x14ac:dyDescent="0.25">
      <c r="A11" s="740" t="s">
        <v>48</v>
      </c>
      <c r="B11" s="741"/>
      <c r="C11" s="741"/>
      <c r="D11" s="741"/>
      <c r="E11" s="741"/>
      <c r="F11" s="741"/>
      <c r="G11" s="741"/>
      <c r="H11" s="741"/>
      <c r="I11" s="741"/>
      <c r="J11" s="741"/>
      <c r="K11" s="741"/>
      <c r="L11" s="741"/>
      <c r="M11" s="741"/>
      <c r="N11" s="741"/>
      <c r="O11" s="189"/>
    </row>
    <row r="12" spans="1:15" ht="38.25" customHeight="1" x14ac:dyDescent="0.25">
      <c r="A12" s="747" t="s">
        <v>5</v>
      </c>
      <c r="B12" s="748"/>
      <c r="C12" s="1294" t="s">
        <v>208</v>
      </c>
      <c r="D12" s="1294"/>
      <c r="E12" s="1294"/>
      <c r="F12" s="1294"/>
      <c r="G12" s="1294"/>
      <c r="H12" s="1294"/>
      <c r="I12" s="1294"/>
      <c r="J12" s="1294"/>
      <c r="K12" s="1294"/>
      <c r="L12" s="1294"/>
      <c r="M12" s="1294"/>
      <c r="N12" s="1294"/>
      <c r="O12" s="1295"/>
    </row>
    <row r="13" spans="1:15" ht="39.75" customHeight="1" x14ac:dyDescent="0.25">
      <c r="A13" s="749" t="s">
        <v>6</v>
      </c>
      <c r="B13" s="750"/>
      <c r="C13" s="751" t="s">
        <v>248</v>
      </c>
      <c r="D13" s="751"/>
      <c r="E13" s="751"/>
      <c r="F13" s="751"/>
      <c r="G13" s="751"/>
      <c r="H13" s="751"/>
      <c r="I13" s="751"/>
      <c r="J13" s="751"/>
      <c r="K13" s="751"/>
      <c r="L13" s="751"/>
      <c r="M13" s="751"/>
      <c r="N13" s="751"/>
      <c r="O13" s="190"/>
    </row>
    <row r="14" spans="1:15" ht="51" customHeight="1" thickBot="1" x14ac:dyDescent="0.3">
      <c r="A14" s="753" t="s">
        <v>7</v>
      </c>
      <c r="B14" s="754"/>
      <c r="C14" s="755" t="s">
        <v>209</v>
      </c>
      <c r="D14" s="755"/>
      <c r="E14" s="755"/>
      <c r="F14" s="755"/>
      <c r="G14" s="755"/>
      <c r="H14" s="755"/>
      <c r="I14" s="755"/>
      <c r="J14" s="755"/>
      <c r="K14" s="755"/>
      <c r="L14" s="755"/>
      <c r="M14" s="755"/>
      <c r="N14" s="755"/>
      <c r="O14" s="191"/>
    </row>
    <row r="15" spans="1:15" ht="16.5" hidden="1" thickBot="1" x14ac:dyDescent="0.3">
      <c r="A15" s="757"/>
      <c r="B15" s="757"/>
      <c r="C15" s="757"/>
      <c r="D15" s="757"/>
      <c r="E15" s="757"/>
      <c r="F15" s="757"/>
      <c r="G15" s="757"/>
      <c r="H15" s="757"/>
      <c r="I15" s="757"/>
      <c r="J15" s="757"/>
      <c r="K15" s="757"/>
      <c r="L15" s="757"/>
      <c r="M15" s="757"/>
      <c r="N15" s="757"/>
      <c r="O15" s="85"/>
    </row>
    <row r="16" spans="1:15" ht="36" customHeight="1" x14ac:dyDescent="0.25">
      <c r="A16" s="740" t="s">
        <v>49</v>
      </c>
      <c r="B16" s="741"/>
      <c r="C16" s="741"/>
      <c r="D16" s="741"/>
      <c r="E16" s="741"/>
      <c r="F16" s="741"/>
      <c r="G16" s="741"/>
      <c r="H16" s="741"/>
      <c r="I16" s="741"/>
      <c r="J16" s="741"/>
      <c r="K16" s="741"/>
      <c r="L16" s="741"/>
      <c r="M16" s="741"/>
      <c r="N16" s="742"/>
      <c r="O16" s="85"/>
    </row>
    <row r="17" spans="1:15" ht="27" customHeight="1" x14ac:dyDescent="0.25">
      <c r="A17" s="777" t="s">
        <v>8</v>
      </c>
      <c r="B17" s="761" t="s">
        <v>19</v>
      </c>
      <c r="C17" s="778" t="s">
        <v>58</v>
      </c>
      <c r="D17" s="779"/>
      <c r="E17" s="780"/>
      <c r="F17" s="783" t="s">
        <v>30</v>
      </c>
      <c r="G17" s="783" t="s">
        <v>33</v>
      </c>
      <c r="H17" s="783" t="s">
        <v>36</v>
      </c>
      <c r="I17" s="761" t="s">
        <v>42</v>
      </c>
      <c r="J17" s="761"/>
      <c r="K17" s="761"/>
      <c r="L17" s="761"/>
      <c r="M17" s="761"/>
      <c r="N17" s="762"/>
      <c r="O17" s="85"/>
    </row>
    <row r="18" spans="1:15" ht="34.700000000000003" customHeight="1" x14ac:dyDescent="0.25">
      <c r="A18" s="777"/>
      <c r="B18" s="761"/>
      <c r="C18" s="766"/>
      <c r="D18" s="781"/>
      <c r="E18" s="782"/>
      <c r="F18" s="784"/>
      <c r="G18" s="785"/>
      <c r="H18" s="785"/>
      <c r="I18" s="761" t="s">
        <v>43</v>
      </c>
      <c r="J18" s="761"/>
      <c r="K18" s="761"/>
      <c r="L18" s="761"/>
      <c r="M18" s="761"/>
      <c r="N18" s="103" t="s">
        <v>44</v>
      </c>
      <c r="O18" s="85"/>
    </row>
    <row r="19" spans="1:15" ht="25.5" customHeight="1" x14ac:dyDescent="0.25">
      <c r="A19" s="187">
        <v>1</v>
      </c>
      <c r="B19" s="78">
        <v>2</v>
      </c>
      <c r="C19" s="763">
        <v>3</v>
      </c>
      <c r="D19" s="764"/>
      <c r="E19" s="765"/>
      <c r="F19" s="78">
        <v>4</v>
      </c>
      <c r="G19" s="78">
        <v>5</v>
      </c>
      <c r="H19" s="78">
        <v>6</v>
      </c>
      <c r="I19" s="766" t="s">
        <v>35</v>
      </c>
      <c r="J19" s="767"/>
      <c r="K19" s="767"/>
      <c r="L19" s="767"/>
      <c r="M19" s="768"/>
      <c r="N19" s="192"/>
      <c r="O19" s="85"/>
    </row>
    <row r="20" spans="1:15" ht="42.75" customHeight="1" x14ac:dyDescent="0.25">
      <c r="A20" s="769" t="s">
        <v>9</v>
      </c>
      <c r="B20" s="193" t="s">
        <v>20</v>
      </c>
      <c r="C20" s="771" t="s">
        <v>210</v>
      </c>
      <c r="D20" s="772"/>
      <c r="E20" s="773"/>
      <c r="F20" s="76" t="s">
        <v>32</v>
      </c>
      <c r="G20" s="194">
        <v>0</v>
      </c>
      <c r="H20" s="1">
        <v>0</v>
      </c>
      <c r="I20" s="1296">
        <f>H20-G20</f>
        <v>0</v>
      </c>
      <c r="J20" s="1297"/>
      <c r="K20" s="1297"/>
      <c r="L20" s="1297"/>
      <c r="M20" s="1298"/>
      <c r="N20" s="104" t="s">
        <v>214</v>
      </c>
      <c r="O20" s="85"/>
    </row>
    <row r="21" spans="1:15" ht="45.75" customHeight="1" x14ac:dyDescent="0.25">
      <c r="A21" s="770"/>
      <c r="B21" s="193" t="s">
        <v>21</v>
      </c>
      <c r="C21" s="771" t="s">
        <v>211</v>
      </c>
      <c r="D21" s="772"/>
      <c r="E21" s="773"/>
      <c r="F21" s="76" t="s">
        <v>32</v>
      </c>
      <c r="G21" s="27">
        <v>0</v>
      </c>
      <c r="H21" s="1">
        <v>0</v>
      </c>
      <c r="I21" s="1296">
        <f>H21-G21</f>
        <v>0</v>
      </c>
      <c r="J21" s="1297"/>
      <c r="K21" s="1297"/>
      <c r="L21" s="1297"/>
      <c r="M21" s="1298"/>
      <c r="N21" s="104" t="s">
        <v>214</v>
      </c>
      <c r="O21" s="85"/>
    </row>
    <row r="22" spans="1:15" ht="61.5" customHeight="1" x14ac:dyDescent="0.25">
      <c r="A22" s="186" t="s">
        <v>10</v>
      </c>
      <c r="B22" s="76" t="s">
        <v>22</v>
      </c>
      <c r="C22" s="771" t="s">
        <v>212</v>
      </c>
      <c r="D22" s="772"/>
      <c r="E22" s="773"/>
      <c r="F22" s="76" t="s">
        <v>213</v>
      </c>
      <c r="G22" s="195">
        <v>0</v>
      </c>
      <c r="H22" s="1">
        <v>0</v>
      </c>
      <c r="I22" s="1296">
        <f>H22-G22</f>
        <v>0</v>
      </c>
      <c r="J22" s="1297"/>
      <c r="K22" s="1297"/>
      <c r="L22" s="1297"/>
      <c r="M22" s="1298"/>
      <c r="N22" s="104" t="s">
        <v>214</v>
      </c>
      <c r="O22" s="85"/>
    </row>
    <row r="23" spans="1:15" ht="64.5" customHeight="1" thickBot="1" x14ac:dyDescent="0.3">
      <c r="A23" s="105" t="s">
        <v>39</v>
      </c>
      <c r="B23" s="196" t="s">
        <v>26</v>
      </c>
      <c r="C23" s="744" t="s">
        <v>148</v>
      </c>
      <c r="D23" s="744"/>
      <c r="E23" s="744"/>
      <c r="F23" s="196" t="s">
        <v>106</v>
      </c>
      <c r="G23" s="197">
        <v>0</v>
      </c>
      <c r="H23" s="138">
        <v>0</v>
      </c>
      <c r="I23" s="1299">
        <f>H23-G23</f>
        <v>0</v>
      </c>
      <c r="J23" s="1300"/>
      <c r="K23" s="1300"/>
      <c r="L23" s="1300"/>
      <c r="M23" s="1301"/>
      <c r="N23" s="137" t="s">
        <v>214</v>
      </c>
      <c r="O23" s="85"/>
    </row>
    <row r="24" spans="1:15" ht="27.75" customHeight="1" x14ac:dyDescent="0.25">
      <c r="A24" s="1302" t="s">
        <v>249</v>
      </c>
      <c r="B24" s="1303"/>
      <c r="C24" s="1303"/>
      <c r="D24" s="1303"/>
      <c r="E24" s="1303"/>
      <c r="F24" s="1303"/>
      <c r="G24" s="1303"/>
      <c r="H24" s="1303"/>
      <c r="I24" s="1303"/>
      <c r="J24" s="1303"/>
      <c r="K24" s="1303"/>
      <c r="L24" s="1303"/>
      <c r="M24" s="1303"/>
      <c r="N24" s="1304"/>
      <c r="O24" s="85"/>
    </row>
    <row r="25" spans="1:15" ht="24" customHeight="1" x14ac:dyDescent="0.25">
      <c r="A25" s="788" t="s">
        <v>12</v>
      </c>
      <c r="B25" s="789"/>
      <c r="C25" s="790"/>
      <c r="D25" s="763" t="s">
        <v>19</v>
      </c>
      <c r="E25" s="764"/>
      <c r="F25" s="764"/>
      <c r="G25" s="765"/>
      <c r="H25" s="794" t="s">
        <v>33</v>
      </c>
      <c r="I25" s="795"/>
      <c r="J25" s="794" t="s">
        <v>51</v>
      </c>
      <c r="K25" s="795"/>
      <c r="L25" s="761" t="s">
        <v>36</v>
      </c>
      <c r="M25" s="761"/>
      <c r="N25" s="762"/>
      <c r="O25" s="85"/>
    </row>
    <row r="26" spans="1:15" ht="21" customHeight="1" x14ac:dyDescent="0.25">
      <c r="A26" s="791"/>
      <c r="B26" s="792"/>
      <c r="C26" s="793"/>
      <c r="D26" s="763" t="s">
        <v>28</v>
      </c>
      <c r="E26" s="765"/>
      <c r="F26" s="763" t="s">
        <v>41</v>
      </c>
      <c r="G26" s="765"/>
      <c r="H26" s="766"/>
      <c r="I26" s="782"/>
      <c r="J26" s="766"/>
      <c r="K26" s="782"/>
      <c r="L26" s="761"/>
      <c r="M26" s="761"/>
      <c r="N26" s="762"/>
      <c r="O26" s="85"/>
    </row>
    <row r="27" spans="1:15" ht="15.75" customHeight="1" x14ac:dyDescent="0.25">
      <c r="A27" s="801">
        <v>1</v>
      </c>
      <c r="B27" s="802"/>
      <c r="C27" s="803"/>
      <c r="D27" s="761">
        <v>2</v>
      </c>
      <c r="E27" s="761"/>
      <c r="F27" s="761">
        <v>3</v>
      </c>
      <c r="G27" s="761"/>
      <c r="H27" s="761">
        <v>4</v>
      </c>
      <c r="I27" s="761"/>
      <c r="J27" s="761">
        <v>5</v>
      </c>
      <c r="K27" s="761"/>
      <c r="L27" s="761">
        <v>6</v>
      </c>
      <c r="M27" s="761"/>
      <c r="N27" s="762"/>
      <c r="O27" s="85"/>
    </row>
    <row r="28" spans="1:15" ht="31.7" customHeight="1" x14ac:dyDescent="0.25">
      <c r="A28" s="804" t="s">
        <v>215</v>
      </c>
      <c r="B28" s="805"/>
      <c r="C28" s="806"/>
      <c r="D28" s="717" t="s">
        <v>64</v>
      </c>
      <c r="E28" s="718"/>
      <c r="F28" s="807"/>
      <c r="G28" s="808"/>
      <c r="H28" s="807">
        <f>H29</f>
        <v>10500</v>
      </c>
      <c r="I28" s="808"/>
      <c r="J28" s="807">
        <f>J29</f>
        <v>0</v>
      </c>
      <c r="K28" s="808"/>
      <c r="L28" s="1307">
        <f>N29</f>
        <v>0</v>
      </c>
      <c r="M28" s="1307"/>
      <c r="N28" s="1308"/>
      <c r="O28" s="85"/>
    </row>
    <row r="29" spans="1:15" ht="30" customHeight="1" x14ac:dyDescent="0.25">
      <c r="A29" s="809" t="s">
        <v>98</v>
      </c>
      <c r="B29" s="810"/>
      <c r="C29" s="811"/>
      <c r="D29" s="717"/>
      <c r="E29" s="718"/>
      <c r="F29" s="719">
        <v>26</v>
      </c>
      <c r="G29" s="720"/>
      <c r="H29" s="721">
        <v>10500</v>
      </c>
      <c r="I29" s="722"/>
      <c r="J29" s="721">
        <v>0</v>
      </c>
      <c r="K29" s="722"/>
      <c r="L29" s="721">
        <v>0</v>
      </c>
      <c r="M29" s="1305"/>
      <c r="N29" s="1306"/>
      <c r="O29" s="85"/>
    </row>
    <row r="30" spans="1:15" ht="36" customHeight="1" thickBot="1" x14ac:dyDescent="0.3">
      <c r="A30" s="1309" t="s">
        <v>135</v>
      </c>
      <c r="B30" s="1310"/>
      <c r="C30" s="1311"/>
      <c r="D30" s="1312"/>
      <c r="E30" s="1313"/>
      <c r="F30" s="1314" t="s">
        <v>193</v>
      </c>
      <c r="G30" s="1313"/>
      <c r="H30" s="1315">
        <v>0</v>
      </c>
      <c r="I30" s="1316"/>
      <c r="J30" s="1317">
        <v>0</v>
      </c>
      <c r="K30" s="1318"/>
      <c r="L30" s="1319">
        <v>0</v>
      </c>
      <c r="M30" s="1319"/>
      <c r="N30" s="1320"/>
      <c r="O30" s="85"/>
    </row>
    <row r="31" spans="1:15" ht="22.5" customHeight="1" x14ac:dyDescent="0.25">
      <c r="A31" s="1321" t="s">
        <v>52</v>
      </c>
      <c r="B31" s="1322"/>
      <c r="C31" s="1322"/>
      <c r="D31" s="1322"/>
      <c r="E31" s="1322"/>
      <c r="F31" s="1322"/>
      <c r="G31" s="1322"/>
      <c r="H31" s="1322"/>
      <c r="I31" s="1322"/>
      <c r="J31" s="1322"/>
      <c r="K31" s="1322"/>
      <c r="L31" s="1322"/>
      <c r="M31" s="1322"/>
      <c r="N31" s="1323"/>
      <c r="O31" s="85"/>
    </row>
    <row r="32" spans="1:15" ht="21.2" customHeight="1" x14ac:dyDescent="0.25">
      <c r="A32" s="823" t="s">
        <v>278</v>
      </c>
      <c r="B32" s="824"/>
      <c r="C32" s="824"/>
      <c r="D32" s="824"/>
      <c r="E32" s="824"/>
      <c r="F32" s="824"/>
      <c r="G32" s="824"/>
      <c r="H32" s="824"/>
      <c r="I32" s="824"/>
      <c r="J32" s="824"/>
      <c r="K32" s="824"/>
      <c r="L32" s="824"/>
      <c r="M32" s="824"/>
      <c r="N32" s="825"/>
      <c r="O32" s="85"/>
    </row>
    <row r="33" spans="1:15" ht="15.75" customHeight="1" thickBot="1" x14ac:dyDescent="0.3">
      <c r="A33" s="826"/>
      <c r="B33" s="827"/>
      <c r="C33" s="827"/>
      <c r="D33" s="827"/>
      <c r="E33" s="827"/>
      <c r="F33" s="827"/>
      <c r="G33" s="827"/>
      <c r="H33" s="827"/>
      <c r="I33" s="827"/>
      <c r="J33" s="827"/>
      <c r="K33" s="827"/>
      <c r="L33" s="827"/>
      <c r="M33" s="827"/>
      <c r="N33" s="828"/>
      <c r="O33" s="85"/>
    </row>
    <row r="34" spans="1:15" ht="21" customHeight="1" x14ac:dyDescent="0.25">
      <c r="A34" s="14" t="s">
        <v>13</v>
      </c>
      <c r="B34" s="14"/>
      <c r="C34" s="14"/>
      <c r="D34" s="14"/>
      <c r="E34" s="15"/>
      <c r="F34" s="15"/>
      <c r="G34" s="15"/>
      <c r="H34" s="15"/>
      <c r="I34" s="15"/>
      <c r="J34" s="15"/>
      <c r="K34" s="15"/>
      <c r="L34" s="93"/>
    </row>
    <row r="35" spans="1:15" x14ac:dyDescent="0.25">
      <c r="A35" s="39" t="s">
        <v>14</v>
      </c>
      <c r="B35" s="39"/>
      <c r="C35" s="39"/>
      <c r="D35" s="39"/>
      <c r="E35" s="40"/>
      <c r="F35" s="40"/>
      <c r="G35" s="40"/>
      <c r="H35" s="829" t="s">
        <v>652</v>
      </c>
      <c r="I35" s="829"/>
      <c r="J35" s="829"/>
      <c r="K35" s="829"/>
      <c r="L35" s="829"/>
      <c r="M35" s="829"/>
    </row>
    <row r="36" spans="1:15" x14ac:dyDescent="0.25">
      <c r="A36" s="41"/>
      <c r="B36" s="41"/>
      <c r="C36" s="41"/>
      <c r="D36" s="41"/>
      <c r="E36" s="786" t="s">
        <v>29</v>
      </c>
      <c r="F36" s="786"/>
      <c r="G36" s="786"/>
      <c r="H36" s="787" t="s">
        <v>668</v>
      </c>
      <c r="I36" s="787"/>
      <c r="J36" s="787"/>
      <c r="K36" s="787"/>
      <c r="L36" s="787"/>
      <c r="M36" s="787"/>
    </row>
    <row r="37" spans="1:15" x14ac:dyDescent="0.25">
      <c r="A37" s="39" t="s">
        <v>15</v>
      </c>
      <c r="B37" s="39"/>
      <c r="C37" s="39"/>
      <c r="D37" s="39"/>
      <c r="E37" s="40"/>
      <c r="F37" s="40"/>
      <c r="G37" s="40"/>
      <c r="H37" s="812" t="s">
        <v>670</v>
      </c>
      <c r="I37" s="812"/>
      <c r="J37" s="812"/>
      <c r="K37" s="812"/>
      <c r="L37" s="812"/>
      <c r="M37" s="812"/>
    </row>
    <row r="38" spans="1:15" x14ac:dyDescent="0.25">
      <c r="A38" s="15"/>
      <c r="B38" s="15"/>
      <c r="C38" s="15"/>
      <c r="D38" s="15"/>
      <c r="E38" s="786" t="s">
        <v>29</v>
      </c>
      <c r="F38" s="786"/>
      <c r="G38" s="786"/>
      <c r="H38" s="787" t="s">
        <v>669</v>
      </c>
      <c r="I38" s="787"/>
      <c r="J38" s="787"/>
      <c r="K38" s="787"/>
      <c r="L38" s="787"/>
      <c r="M38" s="787"/>
    </row>
    <row r="39" spans="1:15" x14ac:dyDescent="0.25">
      <c r="A39" s="15" t="s">
        <v>16</v>
      </c>
      <c r="B39" s="15"/>
      <c r="C39" s="15"/>
      <c r="D39" s="15"/>
      <c r="E39" s="40"/>
      <c r="F39" s="40"/>
      <c r="G39" s="40"/>
      <c r="H39" s="812" t="s">
        <v>670</v>
      </c>
      <c r="I39" s="812"/>
      <c r="J39" s="812"/>
      <c r="K39" s="812"/>
      <c r="L39" s="812"/>
      <c r="M39" s="812"/>
    </row>
    <row r="40" spans="1:15" x14ac:dyDescent="0.25">
      <c r="A40" s="15"/>
      <c r="B40" s="15"/>
      <c r="C40" s="15"/>
      <c r="D40" s="15"/>
      <c r="E40" s="786" t="s">
        <v>29</v>
      </c>
      <c r="F40" s="786"/>
      <c r="G40" s="786"/>
      <c r="H40" s="787" t="s">
        <v>669</v>
      </c>
      <c r="I40" s="787"/>
      <c r="J40" s="787"/>
      <c r="K40" s="787"/>
      <c r="L40" s="787"/>
      <c r="M40" s="787"/>
    </row>
    <row r="41" spans="1:15" x14ac:dyDescent="0.25">
      <c r="A41" s="17" t="s">
        <v>17</v>
      </c>
      <c r="B41" s="14" t="s">
        <v>27</v>
      </c>
      <c r="C41" s="15"/>
      <c r="D41" s="15"/>
      <c r="E41" s="15"/>
      <c r="F41" s="15"/>
      <c r="G41" s="15"/>
      <c r="H41" s="15"/>
      <c r="I41" s="15"/>
      <c r="J41" s="15"/>
      <c r="K41" s="15"/>
      <c r="L41" s="93"/>
    </row>
    <row r="42" spans="1:15" x14ac:dyDescent="0.25">
      <c r="A42" s="15" t="s">
        <v>18</v>
      </c>
      <c r="B42" s="15"/>
      <c r="C42" s="15"/>
      <c r="D42" s="15"/>
      <c r="E42" s="15"/>
      <c r="F42" s="15"/>
      <c r="G42" s="15"/>
      <c r="H42" s="15"/>
      <c r="I42" s="15"/>
      <c r="J42" s="15"/>
      <c r="K42" s="15"/>
      <c r="L42" s="94"/>
    </row>
  </sheetData>
  <mergeCells count="88">
    <mergeCell ref="E38:G38"/>
    <mergeCell ref="H38:M38"/>
    <mergeCell ref="H39:M39"/>
    <mergeCell ref="E40:G40"/>
    <mergeCell ref="H40:M40"/>
    <mergeCell ref="H37:M37"/>
    <mergeCell ref="A30:C30"/>
    <mergeCell ref="D30:E30"/>
    <mergeCell ref="F30:G30"/>
    <mergeCell ref="H30:I30"/>
    <mergeCell ref="J30:K30"/>
    <mergeCell ref="L30:N30"/>
    <mergeCell ref="A31:N31"/>
    <mergeCell ref="A32:N33"/>
    <mergeCell ref="H35:M35"/>
    <mergeCell ref="E36:G36"/>
    <mergeCell ref="H36:M36"/>
    <mergeCell ref="L29:N29"/>
    <mergeCell ref="J27:K27"/>
    <mergeCell ref="L27:N27"/>
    <mergeCell ref="A28:C28"/>
    <mergeCell ref="D28:E28"/>
    <mergeCell ref="F28:G28"/>
    <mergeCell ref="H28:I28"/>
    <mergeCell ref="J28:K28"/>
    <mergeCell ref="L28:N28"/>
    <mergeCell ref="H27:I27"/>
    <mergeCell ref="A29:C29"/>
    <mergeCell ref="D29:E29"/>
    <mergeCell ref="F29:G29"/>
    <mergeCell ref="H29:I29"/>
    <mergeCell ref="J29:K29"/>
    <mergeCell ref="D26:E26"/>
    <mergeCell ref="F26:G26"/>
    <mergeCell ref="A27:C27"/>
    <mergeCell ref="D27:E27"/>
    <mergeCell ref="F27:G27"/>
    <mergeCell ref="A25:C26"/>
    <mergeCell ref="D25:G25"/>
    <mergeCell ref="C22:E22"/>
    <mergeCell ref="I22:M22"/>
    <mergeCell ref="C23:E23"/>
    <mergeCell ref="I23:M23"/>
    <mergeCell ref="A24:N24"/>
    <mergeCell ref="H25:I26"/>
    <mergeCell ref="J25:K26"/>
    <mergeCell ref="L25:N26"/>
    <mergeCell ref="I17:N17"/>
    <mergeCell ref="I18:M18"/>
    <mergeCell ref="H17:H18"/>
    <mergeCell ref="C19:E19"/>
    <mergeCell ref="I19:M19"/>
    <mergeCell ref="A20:A21"/>
    <mergeCell ref="C20:E20"/>
    <mergeCell ref="I20:M20"/>
    <mergeCell ref="C21:E21"/>
    <mergeCell ref="I21:M21"/>
    <mergeCell ref="A17:A18"/>
    <mergeCell ref="B17:B18"/>
    <mergeCell ref="C17:E18"/>
    <mergeCell ref="F17:F18"/>
    <mergeCell ref="G17:G18"/>
    <mergeCell ref="A16:N16"/>
    <mergeCell ref="A9:C9"/>
    <mergeCell ref="D9:L9"/>
    <mergeCell ref="M9:N9"/>
    <mergeCell ref="A11:N11"/>
    <mergeCell ref="A12:B12"/>
    <mergeCell ref="C12:O12"/>
    <mergeCell ref="A13:B13"/>
    <mergeCell ref="C13:N13"/>
    <mergeCell ref="A14:B14"/>
    <mergeCell ref="C14:N14"/>
    <mergeCell ref="A15:N15"/>
    <mergeCell ref="A7:C7"/>
    <mergeCell ref="D7:L7"/>
    <mergeCell ref="M7:N7"/>
    <mergeCell ref="A8:C8"/>
    <mergeCell ref="D8:L8"/>
    <mergeCell ref="M8:N8"/>
    <mergeCell ref="A6:C6"/>
    <mergeCell ref="D6:L6"/>
    <mergeCell ref="M6:N6"/>
    <mergeCell ref="A3:N3"/>
    <mergeCell ref="A4:N4"/>
    <mergeCell ref="A5:C5"/>
    <mergeCell ref="D5:L5"/>
    <mergeCell ref="M5:N5"/>
  </mergeCells>
  <pageMargins left="0.7" right="0.7" top="0.75" bottom="0.75" header="0.3" footer="0.3"/>
  <pageSetup paperSize="9" scale="7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N51"/>
  <sheetViews>
    <sheetView topLeftCell="A31" workbookViewId="0">
      <selection activeCell="A51" sqref="A51:N51"/>
    </sheetView>
  </sheetViews>
  <sheetFormatPr defaultRowHeight="15" x14ac:dyDescent="0.25"/>
  <cols>
    <col min="4" max="4" width="16.7109375" customWidth="1"/>
    <col min="6" max="6" width="14.7109375" customWidth="1"/>
    <col min="7" max="7" width="12.42578125" customWidth="1"/>
    <col min="8" max="8" width="15.140625" customWidth="1"/>
    <col min="9" max="9" width="12.85546875" customWidth="1"/>
    <col min="10" max="10" width="2.28515625" customWidth="1"/>
    <col min="11" max="11" width="15.7109375" hidden="1" customWidth="1"/>
    <col min="12" max="12" width="19.5703125" hidden="1" customWidth="1"/>
    <col min="13" max="13" width="15.7109375" hidden="1" customWidth="1"/>
    <col min="14" max="14" width="44.42578125" customWidth="1"/>
  </cols>
  <sheetData>
    <row r="1" spans="1:14" ht="4.5" customHeight="1" x14ac:dyDescent="0.25"/>
    <row r="2" spans="1:14" x14ac:dyDescent="0.25">
      <c r="A2" s="400"/>
      <c r="B2" s="401"/>
      <c r="C2" s="401"/>
      <c r="D2" s="401"/>
      <c r="E2" s="401"/>
      <c r="F2" s="401"/>
      <c r="G2" s="401"/>
      <c r="H2" s="401"/>
      <c r="I2" s="401"/>
      <c r="J2" s="401"/>
      <c r="K2" s="401"/>
      <c r="L2" s="401"/>
      <c r="M2" s="401"/>
      <c r="N2" s="402" t="s">
        <v>37</v>
      </c>
    </row>
    <row r="3" spans="1:14" x14ac:dyDescent="0.25">
      <c r="A3" s="404"/>
      <c r="B3" s="405"/>
      <c r="C3" s="405"/>
      <c r="D3" s="405"/>
      <c r="E3" s="405"/>
      <c r="F3" s="405"/>
      <c r="G3" s="405"/>
      <c r="H3" s="405"/>
      <c r="I3" s="405"/>
      <c r="J3" s="405"/>
      <c r="K3" s="405"/>
      <c r="L3" s="405"/>
      <c r="M3" s="405"/>
      <c r="N3" s="466" t="s">
        <v>38</v>
      </c>
    </row>
    <row r="4" spans="1:14" x14ac:dyDescent="0.25">
      <c r="A4" s="1271" t="s">
        <v>253</v>
      </c>
      <c r="B4" s="1272"/>
      <c r="C4" s="1272"/>
      <c r="D4" s="1272"/>
      <c r="E4" s="1272"/>
      <c r="F4" s="1272"/>
      <c r="G4" s="1272"/>
      <c r="H4" s="1272"/>
      <c r="I4" s="1272"/>
      <c r="J4" s="1272"/>
      <c r="K4" s="1272"/>
      <c r="L4" s="1272"/>
      <c r="M4" s="1272"/>
      <c r="N4" s="1273"/>
    </row>
    <row r="5" spans="1:14" x14ac:dyDescent="0.25">
      <c r="A5" s="1275" t="s">
        <v>473</v>
      </c>
      <c r="B5" s="1276"/>
      <c r="C5" s="1276"/>
      <c r="D5" s="1276"/>
      <c r="E5" s="1276"/>
      <c r="F5" s="1276"/>
      <c r="G5" s="1276"/>
      <c r="H5" s="1276"/>
      <c r="I5" s="1276"/>
      <c r="J5" s="1276"/>
      <c r="K5" s="1276"/>
      <c r="L5" s="1276"/>
      <c r="M5" s="1276"/>
      <c r="N5" s="1277"/>
    </row>
    <row r="6" spans="1:14" ht="23.25" customHeight="1" x14ac:dyDescent="0.25">
      <c r="A6" s="1324" t="s">
        <v>0</v>
      </c>
      <c r="B6" s="1324"/>
      <c r="C6" s="1324"/>
      <c r="D6" s="1265" t="s">
        <v>40</v>
      </c>
      <c r="E6" s="1266"/>
      <c r="F6" s="1266"/>
      <c r="G6" s="1266"/>
      <c r="H6" s="1266"/>
      <c r="I6" s="1266"/>
      <c r="J6" s="1266"/>
      <c r="K6" s="1266"/>
      <c r="L6" s="1267"/>
      <c r="M6" s="1325" t="s">
        <v>46</v>
      </c>
      <c r="N6" s="1325"/>
    </row>
    <row r="7" spans="1:14" ht="26.25" customHeight="1" x14ac:dyDescent="0.25">
      <c r="A7" s="1324" t="s">
        <v>1</v>
      </c>
      <c r="B7" s="1324"/>
      <c r="C7" s="1324"/>
      <c r="D7" s="1324" t="s">
        <v>636</v>
      </c>
      <c r="E7" s="1324"/>
      <c r="F7" s="1324"/>
      <c r="G7" s="1324"/>
      <c r="H7" s="1324"/>
      <c r="I7" s="1324"/>
      <c r="J7" s="1324"/>
      <c r="K7" s="1324"/>
      <c r="L7" s="1324"/>
      <c r="M7" s="1325" t="s">
        <v>474</v>
      </c>
      <c r="N7" s="1325"/>
    </row>
    <row r="8" spans="1:14" ht="39.75" customHeight="1" x14ac:dyDescent="0.25">
      <c r="A8" s="1324" t="s">
        <v>2</v>
      </c>
      <c r="B8" s="1324"/>
      <c r="C8" s="1324"/>
      <c r="D8" s="1324" t="s">
        <v>475</v>
      </c>
      <c r="E8" s="1324"/>
      <c r="F8" s="1324"/>
      <c r="G8" s="1324"/>
      <c r="H8" s="1324"/>
      <c r="I8" s="1324"/>
      <c r="J8" s="1324"/>
      <c r="K8" s="1324"/>
      <c r="L8" s="1324"/>
      <c r="M8" s="1325" t="s">
        <v>476</v>
      </c>
      <c r="N8" s="1325"/>
    </row>
    <row r="9" spans="1:14" ht="24.75" customHeight="1" x14ac:dyDescent="0.25">
      <c r="A9" s="1324" t="s">
        <v>3</v>
      </c>
      <c r="B9" s="1324"/>
      <c r="C9" s="1324"/>
      <c r="D9" s="1324" t="s">
        <v>477</v>
      </c>
      <c r="E9" s="1324"/>
      <c r="F9" s="1324"/>
      <c r="G9" s="1324"/>
      <c r="H9" s="1324"/>
      <c r="I9" s="1324"/>
      <c r="J9" s="1324"/>
      <c r="K9" s="1324"/>
      <c r="L9" s="1324"/>
      <c r="M9" s="1325" t="s">
        <v>74</v>
      </c>
      <c r="N9" s="1325"/>
    </row>
    <row r="10" spans="1:14" ht="25.5" customHeight="1" x14ac:dyDescent="0.25">
      <c r="A10" s="1324" t="s">
        <v>4</v>
      </c>
      <c r="B10" s="1324"/>
      <c r="C10" s="1324"/>
      <c r="D10" s="1324" t="s">
        <v>478</v>
      </c>
      <c r="E10" s="1324"/>
      <c r="F10" s="1324"/>
      <c r="G10" s="1324"/>
      <c r="H10" s="1324"/>
      <c r="I10" s="1324"/>
      <c r="J10" s="1324"/>
      <c r="K10" s="1324"/>
      <c r="L10" s="1324"/>
      <c r="M10" s="1325" t="s">
        <v>60</v>
      </c>
      <c r="N10" s="1325"/>
    </row>
    <row r="11" spans="1:14" ht="0.75" customHeight="1" x14ac:dyDescent="0.25">
      <c r="A11" s="443"/>
      <c r="B11" s="443"/>
      <c r="C11" s="443"/>
      <c r="D11" s="443"/>
      <c r="E11" s="443"/>
      <c r="F11" s="443"/>
      <c r="G11" s="443"/>
      <c r="H11" s="443"/>
      <c r="I11" s="443"/>
      <c r="J11" s="443"/>
      <c r="K11" s="443"/>
      <c r="L11" s="443"/>
      <c r="M11" s="443"/>
      <c r="N11" s="347"/>
    </row>
    <row r="12" spans="1:14" ht="25.5" customHeight="1" x14ac:dyDescent="0.25">
      <c r="A12" s="1204" t="s">
        <v>479</v>
      </c>
      <c r="B12" s="1204"/>
      <c r="C12" s="1204"/>
      <c r="D12" s="1204"/>
      <c r="E12" s="1204"/>
      <c r="F12" s="1204"/>
      <c r="G12" s="1204"/>
      <c r="H12" s="1204"/>
      <c r="I12" s="1204"/>
      <c r="J12" s="1204"/>
      <c r="K12" s="1204"/>
      <c r="L12" s="1204"/>
      <c r="M12" s="1204"/>
      <c r="N12" s="1204"/>
    </row>
    <row r="13" spans="1:14" ht="42" customHeight="1" x14ac:dyDescent="0.25">
      <c r="A13" s="1328" t="s">
        <v>5</v>
      </c>
      <c r="B13" s="1328"/>
      <c r="C13" s="1274" t="s">
        <v>480</v>
      </c>
      <c r="D13" s="1274"/>
      <c r="E13" s="1274"/>
      <c r="F13" s="1274"/>
      <c r="G13" s="1274"/>
      <c r="H13" s="1274"/>
      <c r="I13" s="1274"/>
      <c r="J13" s="1274"/>
      <c r="K13" s="1274"/>
      <c r="L13" s="1274"/>
      <c r="M13" s="1274"/>
      <c r="N13" s="1274"/>
    </row>
    <row r="14" spans="1:14" ht="65.25" customHeight="1" x14ac:dyDescent="0.25">
      <c r="A14" s="1326" t="s">
        <v>6</v>
      </c>
      <c r="B14" s="1327"/>
      <c r="C14" s="1274" t="s">
        <v>481</v>
      </c>
      <c r="D14" s="1274"/>
      <c r="E14" s="1274"/>
      <c r="F14" s="1274"/>
      <c r="G14" s="1274"/>
      <c r="H14" s="1274"/>
      <c r="I14" s="1274"/>
      <c r="J14" s="1274"/>
      <c r="K14" s="1274"/>
      <c r="L14" s="1274"/>
      <c r="M14" s="1274"/>
      <c r="N14" s="1274"/>
    </row>
    <row r="15" spans="1:14" ht="110.25" customHeight="1" x14ac:dyDescent="0.25">
      <c r="A15" s="1196" t="s">
        <v>7</v>
      </c>
      <c r="B15" s="1196"/>
      <c r="C15" s="1274" t="s">
        <v>482</v>
      </c>
      <c r="D15" s="1274"/>
      <c r="E15" s="1274"/>
      <c r="F15" s="1274"/>
      <c r="G15" s="1274"/>
      <c r="H15" s="1274"/>
      <c r="I15" s="1274"/>
      <c r="J15" s="1274"/>
      <c r="K15" s="1274"/>
      <c r="L15" s="1274"/>
      <c r="M15" s="1274"/>
      <c r="N15" s="1274"/>
    </row>
    <row r="16" spans="1:14" ht="0.75" customHeight="1" x14ac:dyDescent="0.25">
      <c r="A16" s="1203"/>
      <c r="B16" s="1203"/>
      <c r="C16" s="1203"/>
      <c r="D16" s="1203"/>
      <c r="E16" s="1203"/>
      <c r="F16" s="1203"/>
      <c r="G16" s="1203"/>
      <c r="H16" s="1203"/>
      <c r="I16" s="1203"/>
      <c r="J16" s="1203"/>
      <c r="K16" s="1203"/>
      <c r="L16" s="1203"/>
      <c r="M16" s="1203"/>
      <c r="N16" s="347"/>
    </row>
    <row r="17" spans="1:14" ht="41.25" customHeight="1" x14ac:dyDescent="0.25">
      <c r="A17" s="1204" t="s">
        <v>401</v>
      </c>
      <c r="B17" s="1204"/>
      <c r="C17" s="1204"/>
      <c r="D17" s="1204"/>
      <c r="E17" s="1204"/>
      <c r="F17" s="1204"/>
      <c r="G17" s="1204"/>
      <c r="H17" s="1204"/>
      <c r="I17" s="1204"/>
      <c r="J17" s="1204"/>
      <c r="K17" s="1204"/>
      <c r="L17" s="1204"/>
      <c r="M17" s="1204"/>
      <c r="N17" s="1204"/>
    </row>
    <row r="18" spans="1:14" ht="21" customHeight="1" x14ac:dyDescent="0.25">
      <c r="A18" s="1207" t="s">
        <v>8</v>
      </c>
      <c r="B18" s="1207" t="s">
        <v>19</v>
      </c>
      <c r="C18" s="1356" t="s">
        <v>12</v>
      </c>
      <c r="D18" s="1357"/>
      <c r="E18" s="1358"/>
      <c r="F18" s="1207" t="s">
        <v>30</v>
      </c>
      <c r="G18" s="1365" t="s">
        <v>33</v>
      </c>
      <c r="H18" s="1365" t="s">
        <v>36</v>
      </c>
      <c r="I18" s="1336" t="s">
        <v>42</v>
      </c>
      <c r="J18" s="1337"/>
      <c r="K18" s="1337"/>
      <c r="L18" s="1337"/>
      <c r="M18" s="1337"/>
      <c r="N18" s="1338"/>
    </row>
    <row r="19" spans="1:14" x14ac:dyDescent="0.25">
      <c r="A19" s="1207"/>
      <c r="B19" s="1207"/>
      <c r="C19" s="1359"/>
      <c r="D19" s="1360"/>
      <c r="E19" s="1361"/>
      <c r="F19" s="1207"/>
      <c r="G19" s="1208"/>
      <c r="H19" s="1208"/>
      <c r="I19" s="1339" t="s">
        <v>43</v>
      </c>
      <c r="J19" s="1340"/>
      <c r="K19" s="1340"/>
      <c r="L19" s="1340"/>
      <c r="M19" s="1340"/>
      <c r="N19" s="1343" t="s">
        <v>44</v>
      </c>
    </row>
    <row r="20" spans="1:14" ht="20.25" customHeight="1" x14ac:dyDescent="0.25">
      <c r="A20" s="1207"/>
      <c r="B20" s="1207"/>
      <c r="C20" s="1362"/>
      <c r="D20" s="1363"/>
      <c r="E20" s="1364"/>
      <c r="F20" s="1207"/>
      <c r="G20" s="1366"/>
      <c r="H20" s="1366"/>
      <c r="I20" s="1341"/>
      <c r="J20" s="1342"/>
      <c r="K20" s="1342"/>
      <c r="L20" s="1342"/>
      <c r="M20" s="1342"/>
      <c r="N20" s="1344"/>
    </row>
    <row r="21" spans="1:14" ht="20.25" customHeight="1" x14ac:dyDescent="0.25">
      <c r="A21" s="352">
        <v>1</v>
      </c>
      <c r="B21" s="352">
        <v>2</v>
      </c>
      <c r="C21" s="1214">
        <v>3</v>
      </c>
      <c r="D21" s="1230"/>
      <c r="E21" s="1215"/>
      <c r="F21" s="352">
        <v>4</v>
      </c>
      <c r="G21" s="352">
        <v>5</v>
      </c>
      <c r="H21" s="352">
        <v>6</v>
      </c>
      <c r="I21" s="1214" t="s">
        <v>451</v>
      </c>
      <c r="J21" s="1345"/>
      <c r="K21" s="1345"/>
      <c r="L21" s="1345"/>
      <c r="M21" s="1345"/>
      <c r="N21" s="444">
        <v>8</v>
      </c>
    </row>
    <row r="22" spans="1:14" ht="81" customHeight="1" x14ac:dyDescent="0.25">
      <c r="A22" s="1346" t="s">
        <v>9</v>
      </c>
      <c r="B22" s="424" t="s">
        <v>20</v>
      </c>
      <c r="C22" s="1221" t="s">
        <v>483</v>
      </c>
      <c r="D22" s="1331"/>
      <c r="E22" s="1222"/>
      <c r="F22" s="365" t="s">
        <v>32</v>
      </c>
      <c r="G22" s="445">
        <v>0</v>
      </c>
      <c r="H22" s="367">
        <v>0</v>
      </c>
      <c r="I22" s="1332">
        <f>H22-G22</f>
        <v>0</v>
      </c>
      <c r="J22" s="1348"/>
      <c r="K22" s="1348"/>
      <c r="L22" s="1348"/>
      <c r="M22" s="1348"/>
      <c r="N22" s="1349" t="s">
        <v>484</v>
      </c>
    </row>
    <row r="23" spans="1:14" ht="50.25" customHeight="1" x14ac:dyDescent="0.25">
      <c r="A23" s="1347"/>
      <c r="B23" s="446" t="s">
        <v>21</v>
      </c>
      <c r="C23" s="1353" t="s">
        <v>485</v>
      </c>
      <c r="D23" s="1354"/>
      <c r="E23" s="1355"/>
      <c r="F23" s="365" t="s">
        <v>32</v>
      </c>
      <c r="G23" s="445">
        <v>0</v>
      </c>
      <c r="H23" s="367">
        <v>0</v>
      </c>
      <c r="I23" s="1329" t="s">
        <v>486</v>
      </c>
      <c r="J23" s="1330"/>
      <c r="K23" s="1330"/>
      <c r="L23" s="447"/>
      <c r="M23" s="448"/>
      <c r="N23" s="1350"/>
    </row>
    <row r="24" spans="1:14" ht="74.25" customHeight="1" x14ac:dyDescent="0.25">
      <c r="A24" s="449" t="s">
        <v>10</v>
      </c>
      <c r="B24" s="446" t="s">
        <v>22</v>
      </c>
      <c r="C24" s="1221" t="s">
        <v>487</v>
      </c>
      <c r="D24" s="1331"/>
      <c r="E24" s="1222"/>
      <c r="F24" s="365" t="s">
        <v>488</v>
      </c>
      <c r="G24" s="445">
        <v>0</v>
      </c>
      <c r="H24" s="367">
        <v>0</v>
      </c>
      <c r="I24" s="1332">
        <f t="shared" ref="I24:I25" si="0">H24-G24</f>
        <v>0</v>
      </c>
      <c r="J24" s="1333"/>
      <c r="K24" s="1333"/>
      <c r="L24" s="450"/>
      <c r="M24" s="450"/>
      <c r="N24" s="1351"/>
    </row>
    <row r="25" spans="1:14" ht="97.5" customHeight="1" x14ac:dyDescent="0.25">
      <c r="A25" s="436" t="s">
        <v>39</v>
      </c>
      <c r="B25" s="424" t="s">
        <v>26</v>
      </c>
      <c r="C25" s="1221" t="s">
        <v>489</v>
      </c>
      <c r="D25" s="1331"/>
      <c r="E25" s="1222"/>
      <c r="F25" s="365" t="s">
        <v>490</v>
      </c>
      <c r="G25" s="367">
        <v>0</v>
      </c>
      <c r="H25" s="367">
        <v>0</v>
      </c>
      <c r="I25" s="1334">
        <f t="shared" si="0"/>
        <v>0</v>
      </c>
      <c r="J25" s="1335"/>
      <c r="K25" s="1335"/>
      <c r="L25" s="1335"/>
      <c r="M25" s="1335"/>
      <c r="N25" s="1352"/>
    </row>
    <row r="26" spans="1:14" hidden="1" x14ac:dyDescent="0.25">
      <c r="A26" s="371"/>
      <c r="B26" s="429"/>
      <c r="C26" s="373"/>
      <c r="D26" s="373"/>
      <c r="E26" s="373"/>
      <c r="F26" s="373"/>
      <c r="G26" s="373"/>
      <c r="H26" s="373"/>
      <c r="I26" s="373"/>
      <c r="J26" s="451"/>
      <c r="K26" s="452"/>
      <c r="L26" s="453"/>
      <c r="M26" s="453"/>
      <c r="N26" s="419"/>
    </row>
    <row r="27" spans="1:14" ht="34.5" customHeight="1" x14ac:dyDescent="0.25">
      <c r="A27" s="1211" t="s">
        <v>491</v>
      </c>
      <c r="B27" s="1212"/>
      <c r="C27" s="1212"/>
      <c r="D27" s="1212"/>
      <c r="E27" s="1212"/>
      <c r="F27" s="1212"/>
      <c r="G27" s="1212"/>
      <c r="H27" s="1212"/>
      <c r="I27" s="1212"/>
      <c r="J27" s="1212"/>
      <c r="K27" s="1212"/>
      <c r="L27" s="1212"/>
      <c r="M27" s="1212"/>
      <c r="N27" s="1213"/>
    </row>
    <row r="28" spans="1:14" ht="21" customHeight="1" x14ac:dyDescent="0.25">
      <c r="A28" s="1224" t="s">
        <v>12</v>
      </c>
      <c r="B28" s="1225"/>
      <c r="C28" s="1226"/>
      <c r="D28" s="1214" t="s">
        <v>19</v>
      </c>
      <c r="E28" s="1230"/>
      <c r="F28" s="1230"/>
      <c r="G28" s="1215"/>
      <c r="H28" s="1370" t="s">
        <v>33</v>
      </c>
      <c r="I28" s="1370"/>
      <c r="J28" s="1370"/>
      <c r="K28" s="1370" t="s">
        <v>51</v>
      </c>
      <c r="L28" s="454"/>
      <c r="M28" s="1370" t="s">
        <v>36</v>
      </c>
      <c r="N28" s="1370"/>
    </row>
    <row r="29" spans="1:14" ht="25.5" customHeight="1" x14ac:dyDescent="0.25">
      <c r="A29" s="1227"/>
      <c r="B29" s="1228"/>
      <c r="C29" s="1229"/>
      <c r="D29" s="1214" t="s">
        <v>28</v>
      </c>
      <c r="E29" s="1215"/>
      <c r="F29" s="1214" t="s">
        <v>41</v>
      </c>
      <c r="G29" s="1215"/>
      <c r="H29" s="1370"/>
      <c r="I29" s="1370"/>
      <c r="J29" s="1370"/>
      <c r="K29" s="1370"/>
      <c r="L29" s="454"/>
      <c r="M29" s="1370"/>
      <c r="N29" s="1370"/>
    </row>
    <row r="30" spans="1:14" ht="18" customHeight="1" x14ac:dyDescent="0.25">
      <c r="A30" s="1214">
        <v>1</v>
      </c>
      <c r="B30" s="1230"/>
      <c r="C30" s="1215"/>
      <c r="D30" s="1214">
        <v>2</v>
      </c>
      <c r="E30" s="1215"/>
      <c r="F30" s="1214">
        <v>3</v>
      </c>
      <c r="G30" s="1215"/>
      <c r="H30" s="1214">
        <v>4</v>
      </c>
      <c r="I30" s="1230"/>
      <c r="J30" s="1230"/>
      <c r="K30" s="352">
        <v>5</v>
      </c>
      <c r="L30" s="398"/>
      <c r="M30" s="1214">
        <v>6</v>
      </c>
      <c r="N30" s="1215"/>
    </row>
    <row r="31" spans="1:14" ht="24" customHeight="1" x14ac:dyDescent="0.25">
      <c r="A31" s="1367" t="s">
        <v>108</v>
      </c>
      <c r="B31" s="1368"/>
      <c r="C31" s="1369"/>
      <c r="D31" s="397"/>
      <c r="E31" s="398"/>
      <c r="F31" s="1207"/>
      <c r="G31" s="1207"/>
      <c r="H31" s="1214">
        <v>15150</v>
      </c>
      <c r="I31" s="1230"/>
      <c r="J31" s="1215"/>
      <c r="K31" s="352">
        <v>7884</v>
      </c>
      <c r="L31" s="398"/>
      <c r="M31" s="352"/>
      <c r="N31" s="352">
        <v>4084.5</v>
      </c>
    </row>
    <row r="32" spans="1:14" ht="40.5" customHeight="1" x14ac:dyDescent="0.25">
      <c r="A32" s="1377" t="s">
        <v>492</v>
      </c>
      <c r="B32" s="1378"/>
      <c r="C32" s="1379"/>
      <c r="D32" s="1234">
        <v>70351</v>
      </c>
      <c r="E32" s="1235"/>
      <c r="F32" s="455"/>
      <c r="G32" s="456"/>
      <c r="H32" s="1380">
        <v>15150</v>
      </c>
      <c r="I32" s="1381"/>
      <c r="J32" s="1381"/>
      <c r="K32" s="457">
        <v>5150</v>
      </c>
      <c r="L32" s="458"/>
      <c r="M32" s="1382">
        <v>3983.8</v>
      </c>
      <c r="N32" s="1382"/>
    </row>
    <row r="33" spans="1:14" ht="33.75" customHeight="1" x14ac:dyDescent="0.25">
      <c r="A33" s="1253" t="s">
        <v>493</v>
      </c>
      <c r="B33" s="1372"/>
      <c r="C33" s="1254"/>
      <c r="D33" s="1383"/>
      <c r="E33" s="1384"/>
      <c r="F33" s="1245">
        <v>22</v>
      </c>
      <c r="G33" s="1246"/>
      <c r="H33" s="1375">
        <v>329.8</v>
      </c>
      <c r="I33" s="1376"/>
      <c r="J33" s="1376"/>
      <c r="K33" s="380">
        <v>329.8</v>
      </c>
      <c r="L33" s="459"/>
      <c r="M33" s="1371">
        <v>115.7</v>
      </c>
      <c r="N33" s="1371"/>
    </row>
    <row r="34" spans="1:14" ht="30" customHeight="1" x14ac:dyDescent="0.25">
      <c r="A34" s="1253" t="s">
        <v>494</v>
      </c>
      <c r="B34" s="1372"/>
      <c r="C34" s="435"/>
      <c r="D34" s="460"/>
      <c r="E34" s="461"/>
      <c r="F34" s="1245">
        <v>28</v>
      </c>
      <c r="G34" s="1246"/>
      <c r="H34" s="1375">
        <v>3500</v>
      </c>
      <c r="I34" s="1376"/>
      <c r="J34" s="1376"/>
      <c r="K34" s="380">
        <v>3500</v>
      </c>
      <c r="L34" s="459"/>
      <c r="M34" s="1371">
        <v>3419.8</v>
      </c>
      <c r="N34" s="1371"/>
    </row>
    <row r="35" spans="1:14" ht="33" customHeight="1" x14ac:dyDescent="0.25">
      <c r="A35" s="1253" t="s">
        <v>166</v>
      </c>
      <c r="B35" s="1372"/>
      <c r="C35" s="1254"/>
      <c r="D35" s="1373"/>
      <c r="E35" s="1374"/>
      <c r="F35" s="1245">
        <v>31</v>
      </c>
      <c r="G35" s="1246"/>
      <c r="H35" s="1375">
        <v>11161.2</v>
      </c>
      <c r="I35" s="1376"/>
      <c r="J35" s="1376"/>
      <c r="K35" s="380">
        <v>1161.2</v>
      </c>
      <c r="L35" s="459"/>
      <c r="M35" s="1371">
        <v>416.4</v>
      </c>
      <c r="N35" s="1371"/>
    </row>
    <row r="36" spans="1:14" ht="32.25" customHeight="1" x14ac:dyDescent="0.25">
      <c r="A36" s="1218" t="s">
        <v>199</v>
      </c>
      <c r="B36" s="1195"/>
      <c r="C36" s="1219"/>
      <c r="D36" s="462"/>
      <c r="E36" s="463"/>
      <c r="F36" s="1245">
        <v>33</v>
      </c>
      <c r="G36" s="1246"/>
      <c r="H36" s="1375">
        <v>159</v>
      </c>
      <c r="I36" s="1376"/>
      <c r="J36" s="1385"/>
      <c r="K36" s="380">
        <v>159</v>
      </c>
      <c r="L36" s="459"/>
      <c r="M36" s="380"/>
      <c r="N36" s="380">
        <v>31.9</v>
      </c>
    </row>
    <row r="37" spans="1:14" ht="33" customHeight="1" x14ac:dyDescent="0.25">
      <c r="A37" s="1377" t="s">
        <v>495</v>
      </c>
      <c r="B37" s="1378"/>
      <c r="C37" s="1379"/>
      <c r="D37" s="1386" t="s">
        <v>496</v>
      </c>
      <c r="E37" s="1387"/>
      <c r="F37" s="1245"/>
      <c r="G37" s="1246"/>
      <c r="H37" s="1388">
        <v>0</v>
      </c>
      <c r="I37" s="1389"/>
      <c r="J37" s="1390"/>
      <c r="K37" s="464">
        <v>2734</v>
      </c>
      <c r="L37" s="465"/>
      <c r="M37" s="464"/>
      <c r="N37" s="464">
        <v>100.7</v>
      </c>
    </row>
    <row r="38" spans="1:14" ht="21" customHeight="1" x14ac:dyDescent="0.25">
      <c r="A38" s="1253" t="s">
        <v>493</v>
      </c>
      <c r="B38" s="1372"/>
      <c r="C38" s="1254"/>
      <c r="D38" s="1373"/>
      <c r="E38" s="1374"/>
      <c r="F38" s="1245">
        <v>22</v>
      </c>
      <c r="G38" s="1246"/>
      <c r="H38" s="1375">
        <v>0</v>
      </c>
      <c r="I38" s="1376"/>
      <c r="J38" s="1385"/>
      <c r="K38" s="380">
        <v>19</v>
      </c>
      <c r="L38" s="459"/>
      <c r="M38" s="380"/>
      <c r="N38" s="380">
        <v>0</v>
      </c>
    </row>
    <row r="39" spans="1:14" ht="24.75" customHeight="1" x14ac:dyDescent="0.25">
      <c r="A39" s="1218" t="s">
        <v>494</v>
      </c>
      <c r="B39" s="1195"/>
      <c r="C39" s="1219"/>
      <c r="D39" s="1373"/>
      <c r="E39" s="1374"/>
      <c r="F39" s="1245">
        <v>28</v>
      </c>
      <c r="G39" s="1246"/>
      <c r="H39" s="1375">
        <v>0</v>
      </c>
      <c r="I39" s="1376"/>
      <c r="J39" s="1385"/>
      <c r="K39" s="380">
        <v>431</v>
      </c>
      <c r="L39" s="459"/>
      <c r="M39" s="380"/>
      <c r="N39" s="380">
        <v>100.7</v>
      </c>
    </row>
    <row r="40" spans="1:14" ht="23.25" customHeight="1" x14ac:dyDescent="0.25">
      <c r="A40" s="1253" t="s">
        <v>166</v>
      </c>
      <c r="B40" s="1372"/>
      <c r="C40" s="1254"/>
      <c r="D40" s="1373"/>
      <c r="E40" s="1374"/>
      <c r="F40" s="1245">
        <v>31</v>
      </c>
      <c r="G40" s="1246"/>
      <c r="H40" s="1375">
        <v>0</v>
      </c>
      <c r="I40" s="1376"/>
      <c r="J40" s="1385"/>
      <c r="K40" s="380">
        <v>2284</v>
      </c>
      <c r="L40" s="459"/>
      <c r="M40" s="380">
        <v>0</v>
      </c>
      <c r="N40" s="380">
        <v>0</v>
      </c>
    </row>
    <row r="41" spans="1:14" ht="16.5" customHeight="1" x14ac:dyDescent="0.25">
      <c r="A41" s="1211" t="s">
        <v>497</v>
      </c>
      <c r="B41" s="1212"/>
      <c r="C41" s="1212"/>
      <c r="D41" s="1212"/>
      <c r="E41" s="1212"/>
      <c r="F41" s="1212"/>
      <c r="G41" s="1212"/>
      <c r="H41" s="1212"/>
      <c r="I41" s="1212"/>
      <c r="J41" s="1212"/>
      <c r="K41" s="1212"/>
      <c r="L41" s="1212"/>
      <c r="M41" s="1212"/>
      <c r="N41" s="1213"/>
    </row>
    <row r="42" spans="1:14" ht="141.75" customHeight="1" x14ac:dyDescent="0.25">
      <c r="A42" s="1391" t="s">
        <v>498</v>
      </c>
      <c r="B42" s="1392"/>
      <c r="C42" s="1392"/>
      <c r="D42" s="1392"/>
      <c r="E42" s="1392"/>
      <c r="F42" s="1392"/>
      <c r="G42" s="1392"/>
      <c r="H42" s="1392"/>
      <c r="I42" s="1392"/>
      <c r="J42" s="1392"/>
      <c r="K42" s="1392"/>
      <c r="L42" s="1392"/>
      <c r="M42" s="1392"/>
      <c r="N42" s="1393"/>
    </row>
    <row r="43" spans="1:14" x14ac:dyDescent="0.25">
      <c r="A43" s="391" t="s">
        <v>13</v>
      </c>
      <c r="B43" s="391"/>
      <c r="C43" s="391"/>
      <c r="D43" s="391"/>
      <c r="E43" s="392"/>
      <c r="F43" s="392"/>
      <c r="G43" s="392"/>
      <c r="H43" s="392"/>
      <c r="I43" s="392"/>
      <c r="J43" s="392"/>
      <c r="K43" s="392"/>
      <c r="L43" s="347"/>
      <c r="M43" s="347"/>
      <c r="N43" s="347"/>
    </row>
    <row r="44" spans="1:14" x14ac:dyDescent="0.25">
      <c r="A44" s="432" t="s">
        <v>14</v>
      </c>
      <c r="B44" s="432"/>
      <c r="C44" s="432"/>
      <c r="D44" s="432"/>
      <c r="E44" s="433"/>
      <c r="F44" s="433"/>
      <c r="G44" s="433"/>
      <c r="H44" s="1397" t="s">
        <v>671</v>
      </c>
      <c r="I44" s="1397"/>
      <c r="J44" s="1397"/>
      <c r="K44" s="1397"/>
      <c r="L44" s="1397"/>
      <c r="M44" s="1397"/>
      <c r="N44" s="347"/>
    </row>
    <row r="45" spans="1:14" x14ac:dyDescent="0.25">
      <c r="A45" s="434"/>
      <c r="B45" s="434"/>
      <c r="C45" s="434"/>
      <c r="D45" s="434"/>
      <c r="E45" s="1278" t="s">
        <v>29</v>
      </c>
      <c r="F45" s="1278"/>
      <c r="G45" s="1278"/>
      <c r="H45" s="1395" t="s">
        <v>668</v>
      </c>
      <c r="I45" s="1395"/>
      <c r="J45" s="1395"/>
      <c r="K45" s="1395"/>
      <c r="L45" s="1395"/>
      <c r="M45" s="1395"/>
      <c r="N45" s="347"/>
    </row>
    <row r="46" spans="1:14" x14ac:dyDescent="0.25">
      <c r="A46" s="432" t="s">
        <v>15</v>
      </c>
      <c r="B46" s="432"/>
      <c r="C46" s="432"/>
      <c r="D46" s="432"/>
      <c r="E46" s="433"/>
      <c r="F46" s="433"/>
      <c r="G46" s="433"/>
      <c r="H46" s="1394" t="s">
        <v>671</v>
      </c>
      <c r="I46" s="1394"/>
      <c r="J46" s="1394"/>
      <c r="K46" s="1394"/>
      <c r="L46" s="1394"/>
      <c r="M46" s="1394"/>
      <c r="N46" s="347"/>
    </row>
    <row r="47" spans="1:14" x14ac:dyDescent="0.25">
      <c r="A47" s="392"/>
      <c r="B47" s="392"/>
      <c r="C47" s="392"/>
      <c r="D47" s="392"/>
      <c r="E47" s="1278" t="s">
        <v>29</v>
      </c>
      <c r="F47" s="1278"/>
      <c r="G47" s="1278"/>
      <c r="H47" s="1395" t="s">
        <v>669</v>
      </c>
      <c r="I47" s="1395"/>
      <c r="J47" s="1395"/>
      <c r="K47" s="1395"/>
      <c r="L47" s="1395"/>
      <c r="M47" s="1395"/>
      <c r="N47" s="347"/>
    </row>
    <row r="48" spans="1:14" x14ac:dyDescent="0.25">
      <c r="A48" s="392" t="s">
        <v>16</v>
      </c>
      <c r="B48" s="392"/>
      <c r="C48" s="392"/>
      <c r="D48" s="392"/>
      <c r="E48" s="433"/>
      <c r="F48" s="433"/>
      <c r="G48" s="433"/>
      <c r="H48" s="1394" t="s">
        <v>671</v>
      </c>
      <c r="I48" s="1394"/>
      <c r="J48" s="1394"/>
      <c r="K48" s="1394"/>
      <c r="L48" s="1394"/>
      <c r="M48" s="1394"/>
      <c r="N48" s="347"/>
    </row>
    <row r="49" spans="1:14" x14ac:dyDescent="0.25">
      <c r="A49" s="392"/>
      <c r="B49" s="392"/>
      <c r="C49" s="392"/>
      <c r="D49" s="392"/>
      <c r="E49" s="1278" t="s">
        <v>29</v>
      </c>
      <c r="F49" s="1278"/>
      <c r="G49" s="1278"/>
      <c r="H49" s="1395" t="s">
        <v>669</v>
      </c>
      <c r="I49" s="1395"/>
      <c r="J49" s="1395"/>
      <c r="K49" s="1395"/>
      <c r="L49" s="1395"/>
      <c r="M49" s="1395"/>
      <c r="N49" s="347"/>
    </row>
    <row r="50" spans="1:14" x14ac:dyDescent="0.25">
      <c r="A50" s="1396" t="s">
        <v>17</v>
      </c>
      <c r="B50" s="1396"/>
      <c r="C50" s="1396"/>
      <c r="D50" s="1396"/>
      <c r="E50" s="1396"/>
      <c r="F50" s="1396"/>
      <c r="G50" s="1396"/>
      <c r="H50" s="1396"/>
      <c r="I50" s="1396"/>
      <c r="J50" s="1396"/>
      <c r="K50" s="1396"/>
      <c r="L50" s="1396"/>
      <c r="M50" s="1396"/>
      <c r="N50" s="1396"/>
    </row>
    <row r="51" spans="1:14" x14ac:dyDescent="0.25">
      <c r="A51" s="1396" t="s">
        <v>499</v>
      </c>
      <c r="B51" s="1396"/>
      <c r="C51" s="1396"/>
      <c r="D51" s="1396"/>
      <c r="E51" s="1396"/>
      <c r="F51" s="1396"/>
      <c r="G51" s="1396"/>
      <c r="H51" s="1396"/>
      <c r="I51" s="1396"/>
      <c r="J51" s="1396"/>
      <c r="K51" s="1396"/>
      <c r="L51" s="1396"/>
      <c r="M51" s="1396"/>
      <c r="N51" s="1396"/>
    </row>
  </sheetData>
  <mergeCells count="113">
    <mergeCell ref="H48:M48"/>
    <mergeCell ref="E49:G49"/>
    <mergeCell ref="H49:M49"/>
    <mergeCell ref="A50:N50"/>
    <mergeCell ref="A51:N51"/>
    <mergeCell ref="H44:M44"/>
    <mergeCell ref="E45:G45"/>
    <mergeCell ref="H45:M45"/>
    <mergeCell ref="H46:M46"/>
    <mergeCell ref="E47:G47"/>
    <mergeCell ref="H47:M47"/>
    <mergeCell ref="A40:C40"/>
    <mergeCell ref="D40:E40"/>
    <mergeCell ref="F40:G40"/>
    <mergeCell ref="H40:J40"/>
    <mergeCell ref="A41:N41"/>
    <mergeCell ref="A42:N42"/>
    <mergeCell ref="A38:C38"/>
    <mergeCell ref="D38:E38"/>
    <mergeCell ref="F38:G38"/>
    <mergeCell ref="H38:J38"/>
    <mergeCell ref="A39:C39"/>
    <mergeCell ref="D39:E39"/>
    <mergeCell ref="F39:G39"/>
    <mergeCell ref="H39:J39"/>
    <mergeCell ref="A36:C36"/>
    <mergeCell ref="F36:G36"/>
    <mergeCell ref="H36:J36"/>
    <mergeCell ref="A37:C37"/>
    <mergeCell ref="D37:E37"/>
    <mergeCell ref="F37:G37"/>
    <mergeCell ref="H37:J37"/>
    <mergeCell ref="A34:B34"/>
    <mergeCell ref="F34:G34"/>
    <mergeCell ref="H34:J34"/>
    <mergeCell ref="M34:N34"/>
    <mergeCell ref="A35:C35"/>
    <mergeCell ref="D35:E35"/>
    <mergeCell ref="F35:G35"/>
    <mergeCell ref="H35:J35"/>
    <mergeCell ref="M35:N35"/>
    <mergeCell ref="A32:C32"/>
    <mergeCell ref="D32:E32"/>
    <mergeCell ref="H32:J32"/>
    <mergeCell ref="M32:N32"/>
    <mergeCell ref="A33:C33"/>
    <mergeCell ref="D33:E33"/>
    <mergeCell ref="F33:G33"/>
    <mergeCell ref="H33:J33"/>
    <mergeCell ref="M33:N33"/>
    <mergeCell ref="A30:C30"/>
    <mergeCell ref="D30:E30"/>
    <mergeCell ref="F30:G30"/>
    <mergeCell ref="H30:J30"/>
    <mergeCell ref="M30:N30"/>
    <mergeCell ref="A31:C31"/>
    <mergeCell ref="F31:G31"/>
    <mergeCell ref="H31:J31"/>
    <mergeCell ref="A28:C29"/>
    <mergeCell ref="D28:G28"/>
    <mergeCell ref="H28:J29"/>
    <mergeCell ref="K28:K29"/>
    <mergeCell ref="M28:N29"/>
    <mergeCell ref="D29:E29"/>
    <mergeCell ref="F29:G29"/>
    <mergeCell ref="I23:K23"/>
    <mergeCell ref="C24:E24"/>
    <mergeCell ref="I24:K24"/>
    <mergeCell ref="C25:E25"/>
    <mergeCell ref="I25:M25"/>
    <mergeCell ref="A27:N27"/>
    <mergeCell ref="I18:N18"/>
    <mergeCell ref="I19:M20"/>
    <mergeCell ref="N19:N20"/>
    <mergeCell ref="C21:E21"/>
    <mergeCell ref="I21:M21"/>
    <mergeCell ref="A22:A23"/>
    <mergeCell ref="C22:E22"/>
    <mergeCell ref="I22:M22"/>
    <mergeCell ref="N22:N25"/>
    <mergeCell ref="C23:E23"/>
    <mergeCell ref="A18:A20"/>
    <mergeCell ref="B18:B20"/>
    <mergeCell ref="C18:E20"/>
    <mergeCell ref="F18:F20"/>
    <mergeCell ref="G18:G20"/>
    <mergeCell ref="H18:H20"/>
    <mergeCell ref="A14:B14"/>
    <mergeCell ref="C14:N14"/>
    <mergeCell ref="A15:B15"/>
    <mergeCell ref="C15:N15"/>
    <mergeCell ref="A16:M16"/>
    <mergeCell ref="A17:N17"/>
    <mergeCell ref="A10:C10"/>
    <mergeCell ref="D10:L10"/>
    <mergeCell ref="M10:N10"/>
    <mergeCell ref="A12:N12"/>
    <mergeCell ref="A13:B13"/>
    <mergeCell ref="C13:N13"/>
    <mergeCell ref="A8:C8"/>
    <mergeCell ref="D8:L8"/>
    <mergeCell ref="M8:N8"/>
    <mergeCell ref="A9:C9"/>
    <mergeCell ref="D9:L9"/>
    <mergeCell ref="M9:N9"/>
    <mergeCell ref="A4:N4"/>
    <mergeCell ref="A5:N5"/>
    <mergeCell ref="A6:C6"/>
    <mergeCell ref="D6:L6"/>
    <mergeCell ref="M6:N6"/>
    <mergeCell ref="A7:C7"/>
    <mergeCell ref="D7:L7"/>
    <mergeCell ref="M7:N7"/>
  </mergeCells>
  <pageMargins left="0.7" right="0.7" top="0.75" bottom="0.75" header="0.3" footer="0.3"/>
  <pageSetup paperSize="9" scale="84"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R54"/>
  <sheetViews>
    <sheetView topLeftCell="A28" zoomScale="84" zoomScaleNormal="84" workbookViewId="0">
      <selection activeCell="I52" sqref="I52"/>
    </sheetView>
  </sheetViews>
  <sheetFormatPr defaultColWidth="9.140625" defaultRowHeight="15.75" x14ac:dyDescent="0.25"/>
  <cols>
    <col min="1" max="1" width="9.42578125" style="11" customWidth="1"/>
    <col min="2" max="2" width="7.140625" style="11" customWidth="1"/>
    <col min="3" max="3" width="33.140625" style="11" customWidth="1"/>
    <col min="4" max="4" width="25.140625" style="11" customWidth="1"/>
    <col min="5" max="5" width="11.5703125" style="11" customWidth="1"/>
    <col min="6" max="6" width="10.5703125" style="11" customWidth="1"/>
    <col min="7" max="7" width="15.42578125" style="11" customWidth="1"/>
    <col min="8" max="8" width="20.42578125" style="11" customWidth="1"/>
    <col min="9" max="9" width="73" style="11" customWidth="1"/>
    <col min="10" max="13" width="9.140625" style="11" hidden="1" customWidth="1"/>
    <col min="14" max="16384" width="9.140625" style="11"/>
  </cols>
  <sheetData>
    <row r="1" spans="1:9" x14ac:dyDescent="0.25">
      <c r="A1" s="82"/>
      <c r="B1" s="82"/>
      <c r="C1" s="82"/>
      <c r="D1" s="82"/>
      <c r="E1" s="82"/>
      <c r="F1" s="82"/>
      <c r="G1" s="82"/>
      <c r="H1" s="82"/>
      <c r="I1" s="83" t="s">
        <v>37</v>
      </c>
    </row>
    <row r="2" spans="1:9" x14ac:dyDescent="0.25">
      <c r="A2" s="82"/>
      <c r="B2" s="82"/>
      <c r="C2" s="82"/>
      <c r="D2" s="82"/>
      <c r="E2" s="82"/>
      <c r="F2" s="82"/>
      <c r="G2" s="82"/>
      <c r="H2" s="82"/>
      <c r="I2" s="274" t="s">
        <v>38</v>
      </c>
    </row>
    <row r="3" spans="1:9" x14ac:dyDescent="0.25">
      <c r="A3" s="1402" t="s">
        <v>253</v>
      </c>
      <c r="B3" s="1403"/>
      <c r="C3" s="1403"/>
      <c r="D3" s="1403"/>
      <c r="E3" s="1403"/>
      <c r="F3" s="1403"/>
      <c r="G3" s="1403"/>
      <c r="H3" s="1403"/>
      <c r="I3" s="1404"/>
    </row>
    <row r="4" spans="1:9" x14ac:dyDescent="0.25">
      <c r="A4" s="1405" t="s">
        <v>252</v>
      </c>
      <c r="B4" s="1406"/>
      <c r="C4" s="1406"/>
      <c r="D4" s="1406"/>
      <c r="E4" s="1406"/>
      <c r="F4" s="1406"/>
      <c r="G4" s="1406"/>
      <c r="H4" s="1406"/>
      <c r="I4" s="1407"/>
    </row>
    <row r="5" spans="1:9" ht="21.75" customHeight="1" x14ac:dyDescent="0.25">
      <c r="A5" s="737" t="s">
        <v>0</v>
      </c>
      <c r="B5" s="737"/>
      <c r="C5" s="737"/>
      <c r="D5" s="737" t="s">
        <v>40</v>
      </c>
      <c r="E5" s="737"/>
      <c r="F5" s="737"/>
      <c r="G5" s="737"/>
      <c r="H5" s="737"/>
      <c r="I5" s="582" t="s">
        <v>46</v>
      </c>
    </row>
    <row r="6" spans="1:9" ht="24.75" customHeight="1" x14ac:dyDescent="0.25">
      <c r="A6" s="727" t="s">
        <v>1</v>
      </c>
      <c r="B6" s="727"/>
      <c r="C6" s="727"/>
      <c r="D6" s="727" t="s">
        <v>99</v>
      </c>
      <c r="E6" s="727"/>
      <c r="F6" s="727"/>
      <c r="G6" s="727"/>
      <c r="H6" s="727"/>
      <c r="I6" s="581" t="s">
        <v>65</v>
      </c>
    </row>
    <row r="7" spans="1:9" ht="23.25" customHeight="1" x14ac:dyDescent="0.25">
      <c r="A7" s="727" t="s">
        <v>2</v>
      </c>
      <c r="B7" s="727"/>
      <c r="C7" s="727"/>
      <c r="D7" s="727" t="s">
        <v>147</v>
      </c>
      <c r="E7" s="727"/>
      <c r="F7" s="727"/>
      <c r="G7" s="727"/>
      <c r="H7" s="727"/>
      <c r="I7" s="581" t="s">
        <v>88</v>
      </c>
    </row>
    <row r="8" spans="1:9" ht="27" customHeight="1" x14ac:dyDescent="0.25">
      <c r="A8" s="727" t="s">
        <v>3</v>
      </c>
      <c r="B8" s="727"/>
      <c r="C8" s="727"/>
      <c r="D8" s="727" t="s">
        <v>93</v>
      </c>
      <c r="E8" s="727"/>
      <c r="F8" s="727"/>
      <c r="G8" s="727"/>
      <c r="H8" s="727"/>
      <c r="I8" s="581" t="s">
        <v>81</v>
      </c>
    </row>
    <row r="9" spans="1:9" ht="31.5" customHeight="1" x14ac:dyDescent="0.25">
      <c r="A9" s="727" t="s">
        <v>4</v>
      </c>
      <c r="B9" s="727"/>
      <c r="C9" s="727"/>
      <c r="D9" s="727" t="s">
        <v>105</v>
      </c>
      <c r="E9" s="727"/>
      <c r="F9" s="727"/>
      <c r="G9" s="727"/>
      <c r="H9" s="727"/>
      <c r="I9" s="581" t="s">
        <v>80</v>
      </c>
    </row>
    <row r="10" spans="1:9" hidden="1" x14ac:dyDescent="0.25">
      <c r="A10" s="84"/>
      <c r="B10" s="84"/>
      <c r="C10" s="84"/>
      <c r="D10" s="84"/>
      <c r="E10" s="84"/>
      <c r="F10" s="84"/>
      <c r="G10" s="84"/>
      <c r="H10" s="84"/>
      <c r="I10" s="85"/>
    </row>
    <row r="11" spans="1:9" ht="39" customHeight="1" x14ac:dyDescent="0.25">
      <c r="A11" s="1409" t="s">
        <v>48</v>
      </c>
      <c r="B11" s="1409"/>
      <c r="C11" s="1409"/>
      <c r="D11" s="1409"/>
      <c r="E11" s="1409"/>
      <c r="F11" s="1409"/>
      <c r="G11" s="1409"/>
      <c r="H11" s="1409"/>
      <c r="I11" s="1409"/>
    </row>
    <row r="12" spans="1:9" ht="25.5" customHeight="1" x14ac:dyDescent="0.25">
      <c r="A12" s="748" t="s">
        <v>5</v>
      </c>
      <c r="B12" s="748"/>
      <c r="C12" s="1408" t="s">
        <v>121</v>
      </c>
      <c r="D12" s="1408"/>
      <c r="E12" s="1408"/>
      <c r="F12" s="1408"/>
      <c r="G12" s="1408"/>
      <c r="H12" s="1408"/>
      <c r="I12" s="1408"/>
    </row>
    <row r="13" spans="1:9" ht="80.25" customHeight="1" x14ac:dyDescent="0.25">
      <c r="A13" s="748" t="s">
        <v>6</v>
      </c>
      <c r="B13" s="748"/>
      <c r="C13" s="1410" t="s">
        <v>228</v>
      </c>
      <c r="D13" s="1410"/>
      <c r="E13" s="1410"/>
      <c r="F13" s="1410"/>
      <c r="G13" s="1410"/>
      <c r="H13" s="1410"/>
      <c r="I13" s="1410"/>
    </row>
    <row r="14" spans="1:9" ht="40.5" customHeight="1" x14ac:dyDescent="0.25">
      <c r="A14" s="748" t="s">
        <v>7</v>
      </c>
      <c r="B14" s="748"/>
      <c r="C14" s="1408" t="s">
        <v>256</v>
      </c>
      <c r="D14" s="1408"/>
      <c r="E14" s="1408"/>
      <c r="F14" s="1408"/>
      <c r="G14" s="1408"/>
      <c r="H14" s="1408"/>
      <c r="I14" s="1408"/>
    </row>
    <row r="15" spans="1:9" hidden="1" x14ac:dyDescent="0.25">
      <c r="A15" s="1414"/>
      <c r="B15" s="1414"/>
      <c r="C15" s="1414"/>
      <c r="D15" s="1414"/>
      <c r="E15" s="1414"/>
      <c r="F15" s="1414"/>
      <c r="G15" s="1414"/>
      <c r="H15" s="1414"/>
      <c r="I15" s="85"/>
    </row>
    <row r="16" spans="1:9" ht="37.5" customHeight="1" x14ac:dyDescent="0.25">
      <c r="A16" s="1415" t="s">
        <v>49</v>
      </c>
      <c r="B16" s="1415"/>
      <c r="C16" s="1415"/>
      <c r="D16" s="1415"/>
      <c r="E16" s="1415"/>
      <c r="F16" s="1415"/>
      <c r="G16" s="1415"/>
      <c r="H16" s="1415"/>
      <c r="I16" s="1415"/>
    </row>
    <row r="17" spans="1:18" x14ac:dyDescent="0.25">
      <c r="A17" s="1416" t="s">
        <v>56</v>
      </c>
      <c r="B17" s="592" t="s">
        <v>57</v>
      </c>
      <c r="C17" s="1418" t="s">
        <v>58</v>
      </c>
      <c r="D17" s="1418"/>
      <c r="E17" s="1418" t="s">
        <v>59</v>
      </c>
      <c r="F17" s="1419" t="s">
        <v>33</v>
      </c>
      <c r="G17" s="1419" t="s">
        <v>36</v>
      </c>
      <c r="H17" s="761" t="s">
        <v>42</v>
      </c>
      <c r="I17" s="761"/>
    </row>
    <row r="18" spans="1:18" ht="24.75" customHeight="1" x14ac:dyDescent="0.25">
      <c r="A18" s="1417"/>
      <c r="B18" s="593"/>
      <c r="C18" s="1418"/>
      <c r="D18" s="1418"/>
      <c r="E18" s="1418"/>
      <c r="F18" s="785"/>
      <c r="G18" s="785"/>
      <c r="H18" s="78" t="s">
        <v>43</v>
      </c>
      <c r="I18" s="88" t="s">
        <v>44</v>
      </c>
    </row>
    <row r="19" spans="1:18" ht="21.75" customHeight="1" x14ac:dyDescent="0.25">
      <c r="A19" s="77">
        <v>1</v>
      </c>
      <c r="B19" s="77">
        <v>2</v>
      </c>
      <c r="C19" s="1411">
        <v>3</v>
      </c>
      <c r="D19" s="803"/>
      <c r="E19" s="77">
        <v>4</v>
      </c>
      <c r="F19" s="77">
        <v>5</v>
      </c>
      <c r="G19" s="77">
        <v>6</v>
      </c>
      <c r="H19" s="77" t="s">
        <v>35</v>
      </c>
      <c r="I19" s="23"/>
    </row>
    <row r="20" spans="1:18" ht="54" customHeight="1" x14ac:dyDescent="0.25">
      <c r="A20" s="75" t="s">
        <v>9</v>
      </c>
      <c r="B20" s="79" t="s">
        <v>20</v>
      </c>
      <c r="C20" s="1412" t="s">
        <v>92</v>
      </c>
      <c r="D20" s="1413"/>
      <c r="E20" s="79" t="s">
        <v>31</v>
      </c>
      <c r="F20" s="178">
        <v>40</v>
      </c>
      <c r="G20" s="25">
        <v>30</v>
      </c>
      <c r="H20" s="81">
        <f t="shared" ref="H20:H25" si="0">G20-F20</f>
        <v>-10</v>
      </c>
      <c r="I20" s="23" t="s">
        <v>330</v>
      </c>
    </row>
    <row r="21" spans="1:18" ht="52.5" customHeight="1" x14ac:dyDescent="0.25">
      <c r="A21" s="1424" t="s">
        <v>142</v>
      </c>
      <c r="B21" s="37" t="s">
        <v>22</v>
      </c>
      <c r="C21" s="1400" t="s">
        <v>100</v>
      </c>
      <c r="D21" s="1401"/>
      <c r="E21" s="76" t="s">
        <v>32</v>
      </c>
      <c r="F21" s="19">
        <v>175</v>
      </c>
      <c r="G21" s="76">
        <v>191</v>
      </c>
      <c r="H21" s="19">
        <f t="shared" si="0"/>
        <v>16</v>
      </c>
      <c r="I21" s="42" t="s">
        <v>279</v>
      </c>
    </row>
    <row r="22" spans="1:18" ht="51" customHeight="1" x14ac:dyDescent="0.25">
      <c r="A22" s="1425"/>
      <c r="B22" s="37" t="s">
        <v>23</v>
      </c>
      <c r="C22" s="1400" t="s">
        <v>141</v>
      </c>
      <c r="D22" s="1401"/>
      <c r="E22" s="76" t="s">
        <v>32</v>
      </c>
      <c r="F22" s="19">
        <v>2</v>
      </c>
      <c r="G22" s="76">
        <v>2</v>
      </c>
      <c r="H22" s="19">
        <f t="shared" si="0"/>
        <v>0</v>
      </c>
      <c r="I22" s="26" t="s">
        <v>282</v>
      </c>
    </row>
    <row r="23" spans="1:18" ht="36.75" customHeight="1" x14ac:dyDescent="0.25">
      <c r="A23" s="1429" t="s">
        <v>11</v>
      </c>
      <c r="B23" s="37" t="s">
        <v>26</v>
      </c>
      <c r="C23" s="1426" t="s">
        <v>123</v>
      </c>
      <c r="D23" s="1432"/>
      <c r="E23" s="76" t="s">
        <v>31</v>
      </c>
      <c r="F23" s="19">
        <v>100</v>
      </c>
      <c r="G23" s="76">
        <v>90</v>
      </c>
      <c r="H23" s="19">
        <f t="shared" si="0"/>
        <v>-10</v>
      </c>
      <c r="I23" s="26" t="s">
        <v>281</v>
      </c>
    </row>
    <row r="24" spans="1:18" ht="42.75" customHeight="1" x14ac:dyDescent="0.25">
      <c r="A24" s="1430"/>
      <c r="B24" s="37" t="s">
        <v>55</v>
      </c>
      <c r="C24" s="1426" t="s">
        <v>122</v>
      </c>
      <c r="D24" s="1427"/>
      <c r="E24" s="76" t="s">
        <v>31</v>
      </c>
      <c r="F24" s="19">
        <v>100</v>
      </c>
      <c r="G24" s="76">
        <v>90</v>
      </c>
      <c r="H24" s="19">
        <f t="shared" si="0"/>
        <v>-10</v>
      </c>
      <c r="I24" s="26" t="s">
        <v>281</v>
      </c>
    </row>
    <row r="25" spans="1:18" ht="66.75" customHeight="1" x14ac:dyDescent="0.25">
      <c r="A25" s="1431"/>
      <c r="B25" s="37" t="s">
        <v>115</v>
      </c>
      <c r="C25" s="1426" t="s">
        <v>124</v>
      </c>
      <c r="D25" s="1432"/>
      <c r="E25" s="2" t="s">
        <v>31</v>
      </c>
      <c r="F25" s="72">
        <v>100</v>
      </c>
      <c r="G25" s="7">
        <v>99</v>
      </c>
      <c r="H25" s="19">
        <f t="shared" si="0"/>
        <v>-1</v>
      </c>
      <c r="I25" s="26" t="s">
        <v>280</v>
      </c>
    </row>
    <row r="26" spans="1:18" ht="0.75" customHeight="1" x14ac:dyDescent="0.25">
      <c r="A26" s="89"/>
      <c r="B26" s="38"/>
      <c r="C26" s="80"/>
      <c r="D26" s="80"/>
      <c r="E26" s="80"/>
      <c r="F26" s="80"/>
      <c r="G26" s="80"/>
      <c r="H26" s="80"/>
      <c r="I26" s="85"/>
      <c r="R26" s="28"/>
    </row>
    <row r="27" spans="1:18" ht="30.75" customHeight="1" x14ac:dyDescent="0.25">
      <c r="A27" s="1415" t="s">
        <v>62</v>
      </c>
      <c r="B27" s="1415"/>
      <c r="C27" s="1415"/>
      <c r="D27" s="1415"/>
      <c r="E27" s="1415"/>
      <c r="F27" s="1415"/>
      <c r="G27" s="1415"/>
      <c r="H27" s="1415"/>
      <c r="I27" s="1415"/>
      <c r="J27" s="20"/>
      <c r="K27" s="20"/>
      <c r="L27" s="20"/>
      <c r="M27" s="20"/>
      <c r="N27" s="20"/>
    </row>
    <row r="28" spans="1:18" ht="21" customHeight="1" x14ac:dyDescent="0.25">
      <c r="A28" s="761" t="s">
        <v>12</v>
      </c>
      <c r="B28" s="761"/>
      <c r="C28" s="761"/>
      <c r="D28" s="761" t="s">
        <v>19</v>
      </c>
      <c r="E28" s="761"/>
      <c r="F28" s="761"/>
      <c r="G28" s="761" t="s">
        <v>33</v>
      </c>
      <c r="H28" s="761" t="s">
        <v>45</v>
      </c>
      <c r="I28" s="761" t="s">
        <v>61</v>
      </c>
    </row>
    <row r="29" spans="1:18" ht="24.75" customHeight="1" x14ac:dyDescent="0.25">
      <c r="A29" s="761"/>
      <c r="B29" s="761"/>
      <c r="C29" s="761"/>
      <c r="D29" s="78" t="s">
        <v>28</v>
      </c>
      <c r="E29" s="761" t="s">
        <v>41</v>
      </c>
      <c r="F29" s="761"/>
      <c r="G29" s="761"/>
      <c r="H29" s="761"/>
      <c r="I29" s="761"/>
    </row>
    <row r="30" spans="1:18" x14ac:dyDescent="0.25">
      <c r="A30" s="761">
        <v>1</v>
      </c>
      <c r="B30" s="761"/>
      <c r="C30" s="761"/>
      <c r="D30" s="78">
        <v>2</v>
      </c>
      <c r="E30" s="761">
        <v>3</v>
      </c>
      <c r="F30" s="761"/>
      <c r="G30" s="78">
        <v>4</v>
      </c>
      <c r="H30" s="78">
        <v>5</v>
      </c>
      <c r="I30" s="78">
        <v>6</v>
      </c>
    </row>
    <row r="31" spans="1:18" ht="51" customHeight="1" x14ac:dyDescent="0.25">
      <c r="A31" s="1428" t="s">
        <v>197</v>
      </c>
      <c r="B31" s="1428"/>
      <c r="C31" s="1428"/>
      <c r="D31" s="73" t="s">
        <v>64</v>
      </c>
      <c r="E31" s="688"/>
      <c r="F31" s="688"/>
      <c r="G31" s="45">
        <v>20000</v>
      </c>
      <c r="H31" s="45">
        <f>H33+H32</f>
        <v>49252.800000000003</v>
      </c>
      <c r="I31" s="45">
        <f>I33</f>
        <v>49252.800000000003</v>
      </c>
    </row>
    <row r="32" spans="1:18" ht="40.5" customHeight="1" x14ac:dyDescent="0.25">
      <c r="A32" s="1398" t="s">
        <v>222</v>
      </c>
      <c r="B32" s="1398"/>
      <c r="C32" s="1398"/>
      <c r="D32" s="589"/>
      <c r="E32" s="1399">
        <v>25</v>
      </c>
      <c r="F32" s="1399"/>
      <c r="G32" s="590">
        <v>20000</v>
      </c>
      <c r="H32" s="591">
        <v>25567.9</v>
      </c>
      <c r="I32" s="591">
        <v>49252.800000000003</v>
      </c>
    </row>
    <row r="33" spans="1:13" ht="30.75" customHeight="1" x14ac:dyDescent="0.25">
      <c r="A33" s="1398" t="s">
        <v>71</v>
      </c>
      <c r="B33" s="1398"/>
      <c r="C33" s="1398"/>
      <c r="D33" s="589"/>
      <c r="E33" s="1399">
        <v>26</v>
      </c>
      <c r="F33" s="1399"/>
      <c r="G33" s="590"/>
      <c r="H33" s="591">
        <v>23684.9</v>
      </c>
      <c r="I33" s="591">
        <v>49252.800000000003</v>
      </c>
    </row>
    <row r="34" spans="1:13" hidden="1" x14ac:dyDescent="0.25">
      <c r="A34" s="91"/>
      <c r="B34" s="91"/>
      <c r="C34" s="91"/>
      <c r="D34" s="21"/>
      <c r="E34" s="95"/>
      <c r="F34" s="95"/>
      <c r="G34" s="96"/>
      <c r="H34" s="85"/>
      <c r="I34" s="85"/>
    </row>
    <row r="35" spans="1:13" hidden="1" x14ac:dyDescent="0.25">
      <c r="A35" s="91"/>
      <c r="B35" s="91"/>
      <c r="C35" s="91"/>
      <c r="D35" s="21"/>
      <c r="E35" s="95"/>
      <c r="F35" s="95"/>
      <c r="G35" s="96"/>
      <c r="H35" s="85"/>
      <c r="I35" s="85"/>
    </row>
    <row r="36" spans="1:13" ht="25.5" customHeight="1" x14ac:dyDescent="0.25">
      <c r="A36" s="1415" t="s">
        <v>63</v>
      </c>
      <c r="B36" s="1415"/>
      <c r="C36" s="1415"/>
      <c r="D36" s="1415"/>
      <c r="E36" s="1415"/>
      <c r="F36" s="1415"/>
      <c r="G36" s="1415"/>
      <c r="H36" s="1415"/>
      <c r="I36" s="1415"/>
      <c r="J36" s="16"/>
    </row>
    <row r="37" spans="1:13" ht="270" customHeight="1" x14ac:dyDescent="0.25">
      <c r="A37" s="1423" t="s">
        <v>321</v>
      </c>
      <c r="B37" s="1423"/>
      <c r="C37" s="1423"/>
      <c r="D37" s="1423"/>
      <c r="E37" s="1423"/>
      <c r="F37" s="1423"/>
      <c r="G37" s="1423"/>
      <c r="H37" s="1423"/>
      <c r="I37" s="1423"/>
      <c r="J37" s="16"/>
    </row>
    <row r="38" spans="1:13" x14ac:dyDescent="0.25">
      <c r="A38" s="14" t="s">
        <v>13</v>
      </c>
      <c r="B38" s="14"/>
      <c r="C38" s="14"/>
      <c r="D38" s="14"/>
      <c r="E38" s="15"/>
      <c r="F38" s="15"/>
      <c r="G38" s="15"/>
      <c r="H38" s="15"/>
      <c r="I38" s="15"/>
      <c r="J38" s="15"/>
      <c r="K38" s="15"/>
      <c r="L38" s="16"/>
      <c r="M38" s="16"/>
    </row>
    <row r="39" spans="1:13" x14ac:dyDescent="0.25">
      <c r="A39" s="39" t="s">
        <v>14</v>
      </c>
      <c r="B39" s="39"/>
      <c r="C39" s="39"/>
      <c r="D39" s="39"/>
      <c r="E39" s="594"/>
      <c r="F39" s="594"/>
      <c r="G39" s="594"/>
      <c r="H39" s="1397" t="s">
        <v>671</v>
      </c>
      <c r="I39" s="1397"/>
      <c r="J39" s="1397"/>
      <c r="K39" s="1397"/>
      <c r="L39" s="1397"/>
      <c r="M39" s="1397"/>
    </row>
    <row r="40" spans="1:13" x14ac:dyDescent="0.25">
      <c r="A40" s="41"/>
      <c r="B40" s="41"/>
      <c r="C40" s="41"/>
      <c r="D40" s="41"/>
      <c r="E40" s="1420" t="s">
        <v>29</v>
      </c>
      <c r="F40" s="1420"/>
      <c r="G40" s="1420"/>
      <c r="H40" s="1421" t="s">
        <v>672</v>
      </c>
      <c r="I40" s="1421"/>
      <c r="J40" s="1421"/>
      <c r="K40" s="1421"/>
      <c r="L40" s="1421"/>
      <c r="M40" s="1421"/>
    </row>
    <row r="41" spans="1:13" x14ac:dyDescent="0.25">
      <c r="A41" s="39" t="s">
        <v>15</v>
      </c>
      <c r="B41" s="39"/>
      <c r="C41" s="39"/>
      <c r="D41" s="39"/>
      <c r="E41" s="594"/>
      <c r="F41" s="594"/>
      <c r="G41" s="594"/>
      <c r="H41" s="1394" t="s">
        <v>671</v>
      </c>
      <c r="I41" s="1394"/>
      <c r="J41" s="1394"/>
      <c r="K41" s="1394"/>
      <c r="L41" s="1394"/>
      <c r="M41" s="1394"/>
    </row>
    <row r="42" spans="1:13" x14ac:dyDescent="0.25">
      <c r="A42" s="15"/>
      <c r="B42" s="15"/>
      <c r="C42" s="15"/>
      <c r="D42" s="15"/>
      <c r="E42" s="1420" t="s">
        <v>29</v>
      </c>
      <c r="F42" s="1420"/>
      <c r="G42" s="1420"/>
      <c r="H42" s="1421" t="s">
        <v>673</v>
      </c>
      <c r="I42" s="1421"/>
      <c r="J42" s="1421"/>
      <c r="K42" s="1421"/>
      <c r="L42" s="1421"/>
      <c r="M42" s="1421"/>
    </row>
    <row r="43" spans="1:13" x14ac:dyDescent="0.25">
      <c r="A43" s="15" t="s">
        <v>16</v>
      </c>
      <c r="B43" s="15"/>
      <c r="C43" s="15"/>
      <c r="D43" s="15"/>
      <c r="E43" s="594"/>
      <c r="F43" s="594"/>
      <c r="G43" s="594"/>
      <c r="H43" s="1394" t="s">
        <v>671</v>
      </c>
      <c r="I43" s="1394"/>
      <c r="J43" s="1394"/>
      <c r="K43" s="1394"/>
      <c r="L43" s="1394"/>
      <c r="M43" s="1394"/>
    </row>
    <row r="44" spans="1:13" x14ac:dyDescent="0.25">
      <c r="A44" s="15"/>
      <c r="B44" s="15"/>
      <c r="C44" s="15"/>
      <c r="D44" s="15"/>
      <c r="E44" s="1420" t="s">
        <v>29</v>
      </c>
      <c r="F44" s="1420"/>
      <c r="G44" s="1420"/>
      <c r="H44" s="1421" t="s">
        <v>673</v>
      </c>
      <c r="I44" s="1421"/>
      <c r="J44" s="1421"/>
      <c r="K44" s="1421"/>
      <c r="L44" s="1421"/>
      <c r="M44" s="1421"/>
    </row>
    <row r="45" spans="1:13" x14ac:dyDescent="0.25">
      <c r="A45" s="17" t="s">
        <v>17</v>
      </c>
      <c r="B45" s="14" t="s">
        <v>27</v>
      </c>
      <c r="C45" s="15"/>
      <c r="D45" s="15"/>
      <c r="E45" s="15"/>
      <c r="F45" s="15"/>
      <c r="G45" s="15"/>
      <c r="H45" s="15"/>
      <c r="I45" s="15"/>
      <c r="J45" s="15"/>
      <c r="K45" s="15"/>
      <c r="L45" s="16"/>
      <c r="M45" s="16"/>
    </row>
    <row r="46" spans="1:13" x14ac:dyDescent="0.25">
      <c r="A46" s="15" t="s">
        <v>18</v>
      </c>
      <c r="B46" s="15"/>
      <c r="C46" s="15"/>
      <c r="D46" s="15"/>
      <c r="E46" s="15"/>
      <c r="F46" s="15"/>
      <c r="G46" s="15"/>
      <c r="H46" s="15"/>
      <c r="I46" s="15"/>
      <c r="J46" s="15"/>
      <c r="K46" s="15"/>
      <c r="L46" s="16"/>
      <c r="M46" s="16"/>
    </row>
    <row r="47" spans="1:13" x14ac:dyDescent="0.25">
      <c r="A47" s="16"/>
      <c r="B47" s="16"/>
      <c r="C47" s="16"/>
      <c r="D47" s="16"/>
      <c r="E47" s="16"/>
      <c r="F47" s="16"/>
      <c r="G47" s="16"/>
      <c r="H47" s="16"/>
      <c r="I47" s="16"/>
      <c r="J47" s="16"/>
      <c r="K47" s="16"/>
      <c r="L47" s="16"/>
      <c r="M47" s="16"/>
    </row>
    <row r="48" spans="1:13" ht="18.75" x14ac:dyDescent="0.25">
      <c r="A48" s="1422"/>
      <c r="B48" s="1422"/>
      <c r="C48" s="1422"/>
      <c r="D48" s="1422"/>
      <c r="E48" s="1422"/>
      <c r="F48" s="1422"/>
      <c r="G48" s="1422"/>
      <c r="H48" s="1422"/>
    </row>
    <row r="49" spans="1:8" ht="18.75" x14ac:dyDescent="0.25">
      <c r="A49" s="1433"/>
      <c r="B49" s="1433"/>
      <c r="C49" s="1433"/>
      <c r="D49" s="1433"/>
      <c r="E49" s="1433"/>
      <c r="F49" s="1433"/>
      <c r="G49" s="1433"/>
      <c r="H49" s="1433"/>
    </row>
    <row r="50" spans="1:8" ht="18.75" x14ac:dyDescent="0.25">
      <c r="A50" s="1422"/>
      <c r="B50" s="1422"/>
      <c r="C50" s="1422"/>
      <c r="D50" s="1422"/>
      <c r="E50" s="1422"/>
      <c r="F50" s="1422"/>
      <c r="G50" s="1422"/>
      <c r="H50" s="1422"/>
    </row>
    <row r="51" spans="1:8" ht="18.75" x14ac:dyDescent="0.25">
      <c r="A51" s="1422"/>
      <c r="B51" s="1422"/>
      <c r="C51" s="1422"/>
      <c r="D51" s="1422"/>
      <c r="E51" s="1422"/>
      <c r="F51" s="1422"/>
      <c r="G51" s="1422"/>
      <c r="H51" s="1422"/>
    </row>
    <row r="52" spans="1:8" ht="18.75" x14ac:dyDescent="0.25">
      <c r="A52" s="1422"/>
      <c r="B52" s="1422"/>
      <c r="C52" s="1422"/>
      <c r="D52" s="1422"/>
      <c r="E52" s="1422"/>
      <c r="F52" s="1422"/>
      <c r="G52" s="1422"/>
      <c r="H52" s="1422"/>
    </row>
    <row r="53" spans="1:8" ht="18.75" x14ac:dyDescent="0.25">
      <c r="A53" s="1434"/>
      <c r="B53" s="1434"/>
      <c r="C53" s="1434"/>
      <c r="D53" s="1434"/>
      <c r="E53" s="1434"/>
      <c r="F53" s="1434"/>
      <c r="G53" s="1434"/>
      <c r="H53" s="1434"/>
    </row>
    <row r="54" spans="1:8" ht="18.75" x14ac:dyDescent="0.25">
      <c r="A54" s="18"/>
    </row>
  </sheetData>
  <mergeCells count="68">
    <mergeCell ref="A49:H49"/>
    <mergeCell ref="A50:H50"/>
    <mergeCell ref="A51:H51"/>
    <mergeCell ref="A52:H52"/>
    <mergeCell ref="A53:H53"/>
    <mergeCell ref="A21:A22"/>
    <mergeCell ref="C21:D21"/>
    <mergeCell ref="C24:D24"/>
    <mergeCell ref="E42:G42"/>
    <mergeCell ref="H42:M42"/>
    <mergeCell ref="E29:F29"/>
    <mergeCell ref="A30:C30"/>
    <mergeCell ref="E30:F30"/>
    <mergeCell ref="A31:C31"/>
    <mergeCell ref="E31:F31"/>
    <mergeCell ref="A33:C33"/>
    <mergeCell ref="E33:F33"/>
    <mergeCell ref="A23:A25"/>
    <mergeCell ref="C23:D23"/>
    <mergeCell ref="C25:D25"/>
    <mergeCell ref="A27:I27"/>
    <mergeCell ref="H43:M43"/>
    <mergeCell ref="E44:G44"/>
    <mergeCell ref="H44:M44"/>
    <mergeCell ref="A48:H48"/>
    <mergeCell ref="A36:I36"/>
    <mergeCell ref="A37:I37"/>
    <mergeCell ref="H39:M39"/>
    <mergeCell ref="E40:G40"/>
    <mergeCell ref="H40:M40"/>
    <mergeCell ref="H41:M41"/>
    <mergeCell ref="A28:C29"/>
    <mergeCell ref="D28:F28"/>
    <mergeCell ref="G28:G29"/>
    <mergeCell ref="H28:H29"/>
    <mergeCell ref="I28:I29"/>
    <mergeCell ref="C19:D19"/>
    <mergeCell ref="C20:D20"/>
    <mergeCell ref="A15:H15"/>
    <mergeCell ref="A16:I16"/>
    <mergeCell ref="A17:A18"/>
    <mergeCell ref="C17:D18"/>
    <mergeCell ref="E17:E18"/>
    <mergeCell ref="F17:F18"/>
    <mergeCell ref="G17:G18"/>
    <mergeCell ref="H17:I17"/>
    <mergeCell ref="D9:H9"/>
    <mergeCell ref="A11:I11"/>
    <mergeCell ref="A12:B12"/>
    <mergeCell ref="C12:I12"/>
    <mergeCell ref="A13:B13"/>
    <mergeCell ref="C13:I13"/>
    <mergeCell ref="A32:C32"/>
    <mergeCell ref="E32:F32"/>
    <mergeCell ref="C22:D22"/>
    <mergeCell ref="A3:I3"/>
    <mergeCell ref="A4:I4"/>
    <mergeCell ref="A5:C5"/>
    <mergeCell ref="D5:H5"/>
    <mergeCell ref="A6:C6"/>
    <mergeCell ref="D6:H6"/>
    <mergeCell ref="A14:B14"/>
    <mergeCell ref="C14:I14"/>
    <mergeCell ref="A7:C7"/>
    <mergeCell ref="D7:H7"/>
    <mergeCell ref="A8:C8"/>
    <mergeCell ref="D8:H8"/>
    <mergeCell ref="A9:C9"/>
  </mergeCells>
  <pageMargins left="0.7" right="0.7" top="0.75" bottom="0.75" header="0.3" footer="0.3"/>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M44"/>
  <sheetViews>
    <sheetView topLeftCell="A33" zoomScale="93" zoomScaleNormal="93" workbookViewId="0">
      <selection activeCell="A34" sqref="A34:I34"/>
    </sheetView>
  </sheetViews>
  <sheetFormatPr defaultColWidth="9.140625" defaultRowHeight="15.75" x14ac:dyDescent="0.25"/>
  <cols>
    <col min="1" max="1" width="9.7109375" style="4" customWidth="1"/>
    <col min="2" max="2" width="14.85546875" style="4" customWidth="1"/>
    <col min="3" max="3" width="13.7109375" style="4" customWidth="1"/>
    <col min="4" max="4" width="20.5703125" style="4" customWidth="1"/>
    <col min="5" max="5" width="14.85546875" style="4" customWidth="1"/>
    <col min="6" max="6" width="18.85546875" style="4" customWidth="1"/>
    <col min="7" max="7" width="17.42578125" style="4" customWidth="1"/>
    <col min="8" max="8" width="18.140625" style="4" customWidth="1"/>
    <col min="9" max="9" width="66" style="4" customWidth="1"/>
    <col min="10" max="10" width="0.5703125" style="4" customWidth="1"/>
    <col min="11" max="13" width="9.140625" style="4" hidden="1" customWidth="1"/>
    <col min="14" max="16384" width="9.140625" style="4"/>
  </cols>
  <sheetData>
    <row r="1" spans="1:13" x14ac:dyDescent="0.25">
      <c r="A1" s="85"/>
      <c r="B1" s="85"/>
      <c r="C1" s="85"/>
      <c r="D1" s="85"/>
      <c r="E1" s="85"/>
      <c r="F1" s="85"/>
      <c r="G1" s="85"/>
      <c r="H1" s="85"/>
      <c r="I1" s="145" t="s">
        <v>37</v>
      </c>
      <c r="J1" s="16"/>
      <c r="K1" s="16"/>
      <c r="L1" s="16"/>
      <c r="M1" s="16"/>
    </row>
    <row r="2" spans="1:13" x14ac:dyDescent="0.25">
      <c r="A2" s="85"/>
      <c r="B2" s="85"/>
      <c r="C2" s="85"/>
      <c r="D2" s="85"/>
      <c r="E2" s="85"/>
      <c r="F2" s="85"/>
      <c r="G2" s="85"/>
      <c r="H2" s="85"/>
      <c r="I2" s="275" t="s">
        <v>38</v>
      </c>
      <c r="J2" s="16"/>
      <c r="K2" s="16"/>
      <c r="L2" s="16"/>
      <c r="M2" s="16"/>
    </row>
    <row r="3" spans="1:13" x14ac:dyDescent="0.25">
      <c r="A3" s="1402" t="s">
        <v>253</v>
      </c>
      <c r="B3" s="1403"/>
      <c r="C3" s="1403"/>
      <c r="D3" s="1403"/>
      <c r="E3" s="1403"/>
      <c r="F3" s="1403"/>
      <c r="G3" s="1403"/>
      <c r="H3" s="1403"/>
      <c r="I3" s="1404"/>
      <c r="J3" s="16"/>
      <c r="K3" s="16"/>
      <c r="L3" s="16"/>
      <c r="M3" s="16"/>
    </row>
    <row r="4" spans="1:13" ht="29.25" customHeight="1" x14ac:dyDescent="0.25">
      <c r="A4" s="1405" t="s">
        <v>252</v>
      </c>
      <c r="B4" s="1406"/>
      <c r="C4" s="1406"/>
      <c r="D4" s="1406"/>
      <c r="E4" s="1406"/>
      <c r="F4" s="1406"/>
      <c r="G4" s="1406"/>
      <c r="H4" s="1406"/>
      <c r="I4" s="1407"/>
      <c r="J4" s="16"/>
      <c r="K4" s="16"/>
      <c r="L4" s="16"/>
      <c r="M4" s="16"/>
    </row>
    <row r="5" spans="1:13" ht="32.25" customHeight="1" x14ac:dyDescent="0.25">
      <c r="A5" s="737" t="s">
        <v>0</v>
      </c>
      <c r="B5" s="737"/>
      <c r="C5" s="737"/>
      <c r="D5" s="1462" t="s">
        <v>40</v>
      </c>
      <c r="E5" s="1462"/>
      <c r="F5" s="1462"/>
      <c r="G5" s="1462"/>
      <c r="H5" s="1462"/>
      <c r="I5" s="582" t="s">
        <v>46</v>
      </c>
      <c r="J5" s="16"/>
      <c r="K5" s="16"/>
      <c r="L5" s="16"/>
      <c r="M5" s="16"/>
    </row>
    <row r="6" spans="1:13" ht="32.25" customHeight="1" x14ac:dyDescent="0.25">
      <c r="A6" s="727" t="s">
        <v>1</v>
      </c>
      <c r="B6" s="727"/>
      <c r="C6" s="727"/>
      <c r="D6" s="1463" t="s">
        <v>99</v>
      </c>
      <c r="E6" s="1463"/>
      <c r="F6" s="1463"/>
      <c r="G6" s="1463"/>
      <c r="H6" s="1463"/>
      <c r="I6" s="581" t="s">
        <v>65</v>
      </c>
      <c r="J6" s="16"/>
      <c r="K6" s="16"/>
      <c r="L6" s="16"/>
      <c r="M6" s="16"/>
    </row>
    <row r="7" spans="1:13" ht="27" customHeight="1" x14ac:dyDescent="0.25">
      <c r="A7" s="727" t="s">
        <v>2</v>
      </c>
      <c r="B7" s="727"/>
      <c r="C7" s="727"/>
      <c r="D7" s="1400" t="s">
        <v>114</v>
      </c>
      <c r="E7" s="1463"/>
      <c r="F7" s="1463"/>
      <c r="G7" s="1463"/>
      <c r="H7" s="1401"/>
      <c r="I7" s="581" t="s">
        <v>244</v>
      </c>
      <c r="J7" s="16"/>
      <c r="K7" s="16"/>
      <c r="L7" s="16"/>
      <c r="M7" s="16"/>
    </row>
    <row r="8" spans="1:13" ht="21.75" customHeight="1" x14ac:dyDescent="0.25">
      <c r="A8" s="727" t="s">
        <v>3</v>
      </c>
      <c r="B8" s="727"/>
      <c r="C8" s="727"/>
      <c r="D8" s="1400" t="s">
        <v>133</v>
      </c>
      <c r="E8" s="1463"/>
      <c r="F8" s="1463"/>
      <c r="G8" s="1463"/>
      <c r="H8" s="1401"/>
      <c r="I8" s="581" t="s">
        <v>113</v>
      </c>
      <c r="J8" s="16"/>
      <c r="K8" s="16"/>
      <c r="L8" s="16"/>
      <c r="M8" s="16"/>
    </row>
    <row r="9" spans="1:13" ht="30" customHeight="1" x14ac:dyDescent="0.25">
      <c r="A9" s="727" t="s">
        <v>4</v>
      </c>
      <c r="B9" s="727"/>
      <c r="C9" s="727"/>
      <c r="D9" s="1400" t="s">
        <v>117</v>
      </c>
      <c r="E9" s="1463"/>
      <c r="F9" s="1463"/>
      <c r="G9" s="1463"/>
      <c r="H9" s="1401"/>
      <c r="I9" s="581" t="s">
        <v>60</v>
      </c>
      <c r="J9" s="16"/>
      <c r="K9" s="16"/>
      <c r="L9" s="16"/>
      <c r="M9" s="16"/>
    </row>
    <row r="10" spans="1:13" hidden="1" x14ac:dyDescent="0.25">
      <c r="A10" s="84"/>
      <c r="B10" s="84"/>
      <c r="C10" s="84"/>
      <c r="D10" s="84"/>
      <c r="E10" s="84"/>
      <c r="F10" s="84"/>
      <c r="G10" s="84"/>
      <c r="H10" s="84"/>
      <c r="I10" s="85"/>
      <c r="J10" s="16"/>
      <c r="K10" s="16"/>
      <c r="L10" s="16"/>
      <c r="M10" s="16"/>
    </row>
    <row r="11" spans="1:13" ht="28.5" customHeight="1" x14ac:dyDescent="0.25">
      <c r="A11" s="1415" t="s">
        <v>48</v>
      </c>
      <c r="B11" s="1415"/>
      <c r="C11" s="1415"/>
      <c r="D11" s="1415"/>
      <c r="E11" s="1415"/>
      <c r="F11" s="1415"/>
      <c r="G11" s="1415"/>
      <c r="H11" s="1415"/>
      <c r="I11" s="1415"/>
      <c r="J11" s="16"/>
      <c r="K11" s="16"/>
      <c r="L11" s="16"/>
      <c r="M11" s="16"/>
    </row>
    <row r="12" spans="1:13" ht="32.25" customHeight="1" x14ac:dyDescent="0.25">
      <c r="A12" s="748" t="s">
        <v>5</v>
      </c>
      <c r="B12" s="748"/>
      <c r="C12" s="1456" t="s">
        <v>146</v>
      </c>
      <c r="D12" s="1456"/>
      <c r="E12" s="1456"/>
      <c r="F12" s="1456"/>
      <c r="G12" s="1456"/>
      <c r="H12" s="1456"/>
      <c r="I12" s="1456"/>
      <c r="J12" s="16"/>
      <c r="K12" s="16"/>
      <c r="L12" s="16"/>
      <c r="M12" s="16"/>
    </row>
    <row r="13" spans="1:13" ht="46.5" customHeight="1" x14ac:dyDescent="0.25">
      <c r="A13" s="1457" t="s">
        <v>6</v>
      </c>
      <c r="B13" s="750"/>
      <c r="C13" s="1458" t="s">
        <v>145</v>
      </c>
      <c r="D13" s="1458"/>
      <c r="E13" s="1458"/>
      <c r="F13" s="1458"/>
      <c r="G13" s="1458"/>
      <c r="H13" s="1458"/>
      <c r="I13" s="1458"/>
      <c r="J13" s="16"/>
      <c r="K13" s="16"/>
      <c r="L13" s="16"/>
      <c r="M13" s="16"/>
    </row>
    <row r="14" spans="1:13" ht="45.75" customHeight="1" x14ac:dyDescent="0.25">
      <c r="A14" s="748" t="s">
        <v>7</v>
      </c>
      <c r="B14" s="748"/>
      <c r="C14" s="1464" t="s">
        <v>144</v>
      </c>
      <c r="D14" s="1464"/>
      <c r="E14" s="1464"/>
      <c r="F14" s="1464"/>
      <c r="G14" s="1464"/>
      <c r="H14" s="1464"/>
      <c r="I14" s="1464"/>
      <c r="J14" s="16"/>
      <c r="K14" s="16"/>
      <c r="L14" s="16"/>
      <c r="M14" s="16"/>
    </row>
    <row r="15" spans="1:13" ht="0.75" customHeight="1" x14ac:dyDescent="0.25">
      <c r="A15" s="1414"/>
      <c r="B15" s="1414"/>
      <c r="C15" s="1414"/>
      <c r="D15" s="1414"/>
      <c r="E15" s="1414"/>
      <c r="F15" s="1414"/>
      <c r="G15" s="1414"/>
      <c r="H15" s="1414"/>
      <c r="I15" s="85"/>
      <c r="J15" s="16"/>
      <c r="K15" s="16"/>
      <c r="L15" s="16"/>
      <c r="M15" s="16"/>
    </row>
    <row r="16" spans="1:13" ht="45" customHeight="1" x14ac:dyDescent="0.25">
      <c r="A16" s="1415" t="s">
        <v>49</v>
      </c>
      <c r="B16" s="1415"/>
      <c r="C16" s="1415"/>
      <c r="D16" s="1415"/>
      <c r="E16" s="1415"/>
      <c r="F16" s="1415"/>
      <c r="G16" s="1415"/>
      <c r="H16" s="1415"/>
      <c r="I16" s="1415"/>
      <c r="J16" s="16"/>
      <c r="K16" s="16"/>
      <c r="L16" s="16"/>
      <c r="M16" s="16"/>
    </row>
    <row r="17" spans="1:13" x14ac:dyDescent="0.25">
      <c r="A17" s="1454" t="s">
        <v>56</v>
      </c>
      <c r="B17" s="86" t="s">
        <v>57</v>
      </c>
      <c r="C17" s="1418" t="s">
        <v>58</v>
      </c>
      <c r="D17" s="1418"/>
      <c r="E17" s="1418" t="s">
        <v>59</v>
      </c>
      <c r="F17" s="1419" t="s">
        <v>33</v>
      </c>
      <c r="G17" s="1419" t="s">
        <v>36</v>
      </c>
      <c r="H17" s="761" t="s">
        <v>42</v>
      </c>
      <c r="I17" s="761"/>
      <c r="J17" s="16"/>
      <c r="K17" s="16"/>
      <c r="L17" s="16"/>
      <c r="M17" s="16"/>
    </row>
    <row r="18" spans="1:13" x14ac:dyDescent="0.25">
      <c r="A18" s="1455"/>
      <c r="B18" s="87"/>
      <c r="C18" s="1418"/>
      <c r="D18" s="1418"/>
      <c r="E18" s="1418"/>
      <c r="F18" s="785"/>
      <c r="G18" s="785"/>
      <c r="H18" s="78" t="s">
        <v>43</v>
      </c>
      <c r="I18" s="88" t="s">
        <v>44</v>
      </c>
      <c r="J18" s="16"/>
      <c r="K18" s="16"/>
      <c r="L18" s="16"/>
      <c r="M18" s="16"/>
    </row>
    <row r="19" spans="1:13" x14ac:dyDescent="0.25">
      <c r="A19" s="77">
        <v>1</v>
      </c>
      <c r="B19" s="77">
        <v>2</v>
      </c>
      <c r="C19" s="1411">
        <v>3</v>
      </c>
      <c r="D19" s="803"/>
      <c r="E19" s="77">
        <v>4</v>
      </c>
      <c r="F19" s="77">
        <v>5</v>
      </c>
      <c r="G19" s="77">
        <v>6</v>
      </c>
      <c r="H19" s="77" t="s">
        <v>35</v>
      </c>
      <c r="I19" s="23"/>
      <c r="J19" s="16"/>
      <c r="K19" s="16"/>
      <c r="L19" s="16"/>
      <c r="M19" s="16"/>
    </row>
    <row r="20" spans="1:13" ht="57.75" customHeight="1" x14ac:dyDescent="0.25">
      <c r="A20" s="1429" t="s">
        <v>9</v>
      </c>
      <c r="B20" s="76" t="s">
        <v>20</v>
      </c>
      <c r="C20" s="1446" t="s">
        <v>150</v>
      </c>
      <c r="D20" s="1447"/>
      <c r="E20" s="76" t="s">
        <v>32</v>
      </c>
      <c r="F20" s="7">
        <v>0</v>
      </c>
      <c r="G20" s="25">
        <v>0</v>
      </c>
      <c r="H20" s="76">
        <f>G20-F20</f>
        <v>0</v>
      </c>
      <c r="I20" s="1459" t="s">
        <v>284</v>
      </c>
      <c r="J20" s="16"/>
      <c r="K20" s="16"/>
      <c r="L20" s="16"/>
      <c r="M20" s="16"/>
    </row>
    <row r="21" spans="1:13" ht="56.25" customHeight="1" x14ac:dyDescent="0.25">
      <c r="A21" s="1430"/>
      <c r="B21" s="76" t="s">
        <v>21</v>
      </c>
      <c r="C21" s="1446" t="s">
        <v>151</v>
      </c>
      <c r="D21" s="1447"/>
      <c r="E21" s="76" t="s">
        <v>32</v>
      </c>
      <c r="F21" s="1">
        <v>0</v>
      </c>
      <c r="G21" s="1">
        <v>0</v>
      </c>
      <c r="H21" s="76">
        <f>G21-F21</f>
        <v>0</v>
      </c>
      <c r="I21" s="1460"/>
      <c r="J21" s="16"/>
      <c r="K21" s="16"/>
      <c r="L21" s="16"/>
      <c r="M21" s="16"/>
    </row>
    <row r="22" spans="1:13" ht="72.75" customHeight="1" x14ac:dyDescent="0.25">
      <c r="A22" s="584" t="s">
        <v>10</v>
      </c>
      <c r="B22" s="37" t="s">
        <v>22</v>
      </c>
      <c r="C22" s="1452" t="s">
        <v>149</v>
      </c>
      <c r="D22" s="1453"/>
      <c r="E22" s="76" t="s">
        <v>32</v>
      </c>
      <c r="F22" s="7">
        <v>0</v>
      </c>
      <c r="G22" s="7">
        <v>0</v>
      </c>
      <c r="H22" s="76">
        <f>G22-F22</f>
        <v>0</v>
      </c>
      <c r="I22" s="1461"/>
      <c r="J22" s="16"/>
      <c r="K22" s="16"/>
      <c r="L22" s="16"/>
      <c r="M22" s="16"/>
    </row>
    <row r="23" spans="1:13" ht="58.5" customHeight="1" x14ac:dyDescent="0.25">
      <c r="A23" s="584" t="s">
        <v>11</v>
      </c>
      <c r="B23" s="37" t="s">
        <v>26</v>
      </c>
      <c r="C23" s="1446" t="s">
        <v>148</v>
      </c>
      <c r="D23" s="1447"/>
      <c r="E23" s="2" t="s">
        <v>106</v>
      </c>
      <c r="F23" s="1">
        <v>0</v>
      </c>
      <c r="G23" s="7">
        <v>0</v>
      </c>
      <c r="H23" s="76">
        <f>G23-F23</f>
        <v>0</v>
      </c>
      <c r="I23" s="595" t="s">
        <v>216</v>
      </c>
      <c r="J23" s="16"/>
      <c r="K23" s="16"/>
      <c r="L23" s="16"/>
      <c r="M23" s="16"/>
    </row>
    <row r="24" spans="1:13" ht="0.75" customHeight="1" x14ac:dyDescent="0.25">
      <c r="A24" s="89"/>
      <c r="B24" s="38"/>
      <c r="C24" s="80"/>
      <c r="D24" s="80"/>
      <c r="E24" s="80"/>
      <c r="F24" s="80"/>
      <c r="G24" s="80"/>
      <c r="H24" s="80"/>
      <c r="I24" s="85"/>
      <c r="J24" s="16"/>
      <c r="K24" s="16"/>
      <c r="L24" s="16"/>
      <c r="M24" s="16"/>
    </row>
    <row r="25" spans="1:13" ht="42" customHeight="1" x14ac:dyDescent="0.25">
      <c r="A25" s="1443" t="s">
        <v>62</v>
      </c>
      <c r="B25" s="821"/>
      <c r="C25" s="821"/>
      <c r="D25" s="821"/>
      <c r="E25" s="821"/>
      <c r="F25" s="821"/>
      <c r="G25" s="821"/>
      <c r="H25" s="821"/>
      <c r="I25" s="1444"/>
      <c r="J25" s="20"/>
      <c r="K25" s="20"/>
      <c r="L25" s="20"/>
      <c r="M25" s="20"/>
    </row>
    <row r="26" spans="1:13" ht="23.25" customHeight="1" x14ac:dyDescent="0.25">
      <c r="A26" s="1448" t="s">
        <v>12</v>
      </c>
      <c r="B26" s="789"/>
      <c r="C26" s="790"/>
      <c r="D26" s="1411" t="s">
        <v>19</v>
      </c>
      <c r="E26" s="802"/>
      <c r="F26" s="803"/>
      <c r="G26" s="1450" t="s">
        <v>33</v>
      </c>
      <c r="H26" s="1450" t="s">
        <v>45</v>
      </c>
      <c r="I26" s="1450" t="s">
        <v>61</v>
      </c>
      <c r="J26" s="16"/>
      <c r="K26" s="16"/>
      <c r="L26" s="16"/>
      <c r="M26" s="16"/>
    </row>
    <row r="27" spans="1:13" ht="30.75" customHeight="1" x14ac:dyDescent="0.25">
      <c r="A27" s="1449"/>
      <c r="B27" s="792"/>
      <c r="C27" s="793"/>
      <c r="D27" s="77" t="s">
        <v>28</v>
      </c>
      <c r="E27" s="1411" t="s">
        <v>41</v>
      </c>
      <c r="F27" s="803"/>
      <c r="G27" s="1451"/>
      <c r="H27" s="1451"/>
      <c r="I27" s="1451"/>
      <c r="J27" s="16"/>
      <c r="K27" s="16"/>
      <c r="L27" s="16"/>
      <c r="M27" s="16"/>
    </row>
    <row r="28" spans="1:13" x14ac:dyDescent="0.25">
      <c r="A28" s="1418">
        <v>1</v>
      </c>
      <c r="B28" s="1418"/>
      <c r="C28" s="1418"/>
      <c r="D28" s="77">
        <v>2</v>
      </c>
      <c r="E28" s="1411">
        <v>3</v>
      </c>
      <c r="F28" s="803"/>
      <c r="G28" s="77">
        <v>4</v>
      </c>
      <c r="H28" s="77">
        <v>5</v>
      </c>
      <c r="I28" s="77">
        <v>6</v>
      </c>
      <c r="J28" s="16"/>
      <c r="K28" s="16"/>
      <c r="L28" s="16"/>
      <c r="M28" s="16"/>
    </row>
    <row r="29" spans="1:13" ht="29.25" customHeight="1" x14ac:dyDescent="0.25">
      <c r="A29" s="1437" t="s">
        <v>108</v>
      </c>
      <c r="B29" s="1437"/>
      <c r="C29" s="1437"/>
      <c r="D29" s="90" t="s">
        <v>64</v>
      </c>
      <c r="E29" s="1411"/>
      <c r="F29" s="803"/>
      <c r="G29" s="22">
        <v>0</v>
      </c>
      <c r="H29" s="22">
        <v>0</v>
      </c>
      <c r="I29" s="22">
        <v>0</v>
      </c>
      <c r="J29" s="16"/>
      <c r="K29" s="16"/>
      <c r="L29" s="16"/>
      <c r="M29" s="16"/>
    </row>
    <row r="30" spans="1:13" ht="28.5" customHeight="1" x14ac:dyDescent="0.25">
      <c r="A30" s="1438" t="s">
        <v>71</v>
      </c>
      <c r="B30" s="1439"/>
      <c r="C30" s="1440"/>
      <c r="D30" s="583"/>
      <c r="E30" s="1441">
        <v>26</v>
      </c>
      <c r="F30" s="1442"/>
      <c r="G30" s="150">
        <v>0</v>
      </c>
      <c r="H30" s="150">
        <v>0</v>
      </c>
      <c r="I30" s="150">
        <v>0</v>
      </c>
      <c r="J30" s="16"/>
      <c r="K30" s="16"/>
      <c r="L30" s="16"/>
      <c r="M30" s="16"/>
    </row>
    <row r="31" spans="1:13" hidden="1" x14ac:dyDescent="0.25">
      <c r="A31" s="91"/>
      <c r="B31" s="91"/>
      <c r="C31" s="91"/>
      <c r="D31" s="21"/>
      <c r="E31" s="95"/>
      <c r="F31" s="95"/>
      <c r="G31" s="96"/>
      <c r="H31" s="85"/>
      <c r="I31" s="85"/>
      <c r="J31" s="16"/>
      <c r="K31" s="16"/>
      <c r="L31" s="16"/>
      <c r="M31" s="16"/>
    </row>
    <row r="32" spans="1:13" hidden="1" x14ac:dyDescent="0.25">
      <c r="A32" s="91"/>
      <c r="B32" s="91"/>
      <c r="C32" s="91"/>
      <c r="D32" s="21"/>
      <c r="E32" s="95"/>
      <c r="F32" s="95"/>
      <c r="G32" s="96"/>
      <c r="H32" s="85"/>
      <c r="I32" s="85"/>
      <c r="J32" s="16"/>
      <c r="K32" s="16"/>
      <c r="L32" s="16"/>
      <c r="M32" s="16"/>
    </row>
    <row r="33" spans="1:13" ht="38.25" customHeight="1" x14ac:dyDescent="0.25">
      <c r="A33" s="1443" t="s">
        <v>63</v>
      </c>
      <c r="B33" s="821"/>
      <c r="C33" s="821"/>
      <c r="D33" s="821"/>
      <c r="E33" s="821"/>
      <c r="F33" s="821"/>
      <c r="G33" s="821"/>
      <c r="H33" s="821"/>
      <c r="I33" s="1444"/>
      <c r="J33" s="16"/>
      <c r="K33" s="16"/>
      <c r="L33" s="16"/>
      <c r="M33" s="16"/>
    </row>
    <row r="34" spans="1:13" ht="143.25" customHeight="1" x14ac:dyDescent="0.25">
      <c r="A34" s="1423" t="s">
        <v>283</v>
      </c>
      <c r="B34" s="1445"/>
      <c r="C34" s="1445"/>
      <c r="D34" s="1445"/>
      <c r="E34" s="1445"/>
      <c r="F34" s="1445"/>
      <c r="G34" s="1445"/>
      <c r="H34" s="1445"/>
      <c r="I34" s="1445"/>
      <c r="J34" s="16"/>
      <c r="K34" s="16"/>
      <c r="L34" s="16"/>
      <c r="M34" s="16"/>
    </row>
    <row r="35" spans="1:13" x14ac:dyDescent="0.25">
      <c r="A35" s="14" t="s">
        <v>13</v>
      </c>
      <c r="B35" s="14"/>
      <c r="C35" s="14"/>
      <c r="D35" s="14"/>
      <c r="E35" s="15"/>
      <c r="F35" s="15"/>
      <c r="G35" s="15"/>
      <c r="H35" s="15"/>
      <c r="I35" s="15"/>
      <c r="J35" s="15"/>
      <c r="K35" s="15"/>
      <c r="L35" s="16"/>
      <c r="M35" s="16"/>
    </row>
    <row r="36" spans="1:13" x14ac:dyDescent="0.25">
      <c r="A36" s="39" t="s">
        <v>14</v>
      </c>
      <c r="B36" s="39"/>
      <c r="C36" s="39"/>
      <c r="D36" s="39"/>
      <c r="E36" s="594"/>
      <c r="F36" s="594"/>
      <c r="G36" s="594"/>
      <c r="H36" s="1397" t="s">
        <v>663</v>
      </c>
      <c r="I36" s="1436"/>
      <c r="J36" s="1436"/>
      <c r="K36" s="1436"/>
      <c r="L36" s="1436"/>
      <c r="M36" s="1436"/>
    </row>
    <row r="37" spans="1:13" x14ac:dyDescent="0.25">
      <c r="A37" s="41"/>
      <c r="B37" s="41"/>
      <c r="C37" s="41"/>
      <c r="D37" s="41"/>
      <c r="E37" s="1420" t="s">
        <v>29</v>
      </c>
      <c r="F37" s="1420"/>
      <c r="G37" s="1420"/>
      <c r="H37" s="1421" t="s">
        <v>674</v>
      </c>
      <c r="I37" s="1435"/>
      <c r="J37" s="1435"/>
      <c r="K37" s="1435"/>
      <c r="L37" s="1435"/>
      <c r="M37" s="1435"/>
    </row>
    <row r="38" spans="1:13" x14ac:dyDescent="0.25">
      <c r="A38" s="39" t="s">
        <v>15</v>
      </c>
      <c r="B38" s="39"/>
      <c r="C38" s="39"/>
      <c r="D38" s="39"/>
      <c r="E38" s="594"/>
      <c r="F38" s="594"/>
      <c r="G38" s="594"/>
      <c r="H38" s="1394" t="s">
        <v>665</v>
      </c>
      <c r="I38" s="1436"/>
      <c r="J38" s="1436"/>
      <c r="K38" s="1436"/>
      <c r="L38" s="1436"/>
      <c r="M38" s="1436"/>
    </row>
    <row r="39" spans="1:13" x14ac:dyDescent="0.25">
      <c r="A39" s="15"/>
      <c r="B39" s="15"/>
      <c r="C39" s="15"/>
      <c r="D39" s="15"/>
      <c r="E39" s="1420" t="s">
        <v>29</v>
      </c>
      <c r="F39" s="1420"/>
      <c r="G39" s="1420"/>
      <c r="H39" s="1421" t="s">
        <v>674</v>
      </c>
      <c r="I39" s="1435"/>
      <c r="J39" s="1435"/>
      <c r="K39" s="1435"/>
      <c r="L39" s="1435"/>
      <c r="M39" s="1435"/>
    </row>
    <row r="40" spans="1:13" x14ac:dyDescent="0.25">
      <c r="A40" s="15" t="s">
        <v>16</v>
      </c>
      <c r="B40" s="15"/>
      <c r="C40" s="15"/>
      <c r="D40" s="15"/>
      <c r="E40" s="594"/>
      <c r="F40" s="594"/>
      <c r="G40" s="594"/>
      <c r="H40" s="1394" t="s">
        <v>665</v>
      </c>
      <c r="I40" s="1436"/>
      <c r="J40" s="1436"/>
      <c r="K40" s="1436"/>
      <c r="L40" s="1436"/>
      <c r="M40" s="1436"/>
    </row>
    <row r="41" spans="1:13" x14ac:dyDescent="0.25">
      <c r="A41" s="15"/>
      <c r="B41" s="15"/>
      <c r="C41" s="15"/>
      <c r="D41" s="15"/>
      <c r="E41" s="1420" t="s">
        <v>29</v>
      </c>
      <c r="F41" s="1420"/>
      <c r="G41" s="1420"/>
      <c r="H41" s="1421" t="s">
        <v>674</v>
      </c>
      <c r="I41" s="1435"/>
      <c r="J41" s="1435"/>
      <c r="K41" s="1435"/>
      <c r="L41" s="1435"/>
      <c r="M41" s="1435"/>
    </row>
    <row r="42" spans="1:13" x14ac:dyDescent="0.25">
      <c r="A42" s="17" t="s">
        <v>17</v>
      </c>
      <c r="B42" s="14" t="s">
        <v>27</v>
      </c>
      <c r="C42" s="15"/>
      <c r="D42" s="15"/>
      <c r="E42" s="15"/>
      <c r="F42" s="15"/>
      <c r="G42" s="15"/>
      <c r="H42" s="15"/>
      <c r="I42" s="15"/>
      <c r="J42" s="15"/>
      <c r="K42" s="15"/>
      <c r="L42" s="16"/>
      <c r="M42" s="16"/>
    </row>
    <row r="43" spans="1:13" x14ac:dyDescent="0.25">
      <c r="A43" s="15" t="s">
        <v>18</v>
      </c>
      <c r="B43" s="15"/>
      <c r="C43" s="15"/>
      <c r="D43" s="15"/>
      <c r="E43" s="15"/>
      <c r="F43" s="15"/>
      <c r="G43" s="15"/>
      <c r="H43" s="15"/>
      <c r="I43" s="15"/>
      <c r="J43" s="15"/>
      <c r="K43" s="15"/>
      <c r="L43" s="16"/>
      <c r="M43" s="16"/>
    </row>
    <row r="44" spans="1:13" x14ac:dyDescent="0.25">
      <c r="A44" s="16"/>
      <c r="B44" s="16"/>
      <c r="C44" s="16"/>
      <c r="D44" s="16"/>
      <c r="E44" s="16"/>
      <c r="F44" s="16"/>
      <c r="G44" s="16"/>
      <c r="H44" s="16"/>
      <c r="I44" s="16"/>
      <c r="J44" s="16"/>
      <c r="K44" s="16"/>
      <c r="L44" s="16"/>
      <c r="M44" s="16"/>
    </row>
  </sheetData>
  <mergeCells count="58">
    <mergeCell ref="I20:I22"/>
    <mergeCell ref="A3:I3"/>
    <mergeCell ref="A4:I4"/>
    <mergeCell ref="A5:C5"/>
    <mergeCell ref="D5:H5"/>
    <mergeCell ref="A6:C6"/>
    <mergeCell ref="D6:H6"/>
    <mergeCell ref="A14:B14"/>
    <mergeCell ref="C14:I14"/>
    <mergeCell ref="A7:C7"/>
    <mergeCell ref="D7:H7"/>
    <mergeCell ref="A8:C8"/>
    <mergeCell ref="D8:H8"/>
    <mergeCell ref="A9:C9"/>
    <mergeCell ref="D9:H9"/>
    <mergeCell ref="A11:I11"/>
    <mergeCell ref="A12:B12"/>
    <mergeCell ref="C12:I12"/>
    <mergeCell ref="A13:B13"/>
    <mergeCell ref="C13:I13"/>
    <mergeCell ref="A15:H15"/>
    <mergeCell ref="A16:I16"/>
    <mergeCell ref="A17:A18"/>
    <mergeCell ref="C17:D18"/>
    <mergeCell ref="E17:E18"/>
    <mergeCell ref="F17:F18"/>
    <mergeCell ref="G17:G18"/>
    <mergeCell ref="H17:I17"/>
    <mergeCell ref="C19:D19"/>
    <mergeCell ref="A20:A21"/>
    <mergeCell ref="C20:D20"/>
    <mergeCell ref="C21:D21"/>
    <mergeCell ref="C22:D22"/>
    <mergeCell ref="C23:D23"/>
    <mergeCell ref="A25:I25"/>
    <mergeCell ref="A26:C27"/>
    <mergeCell ref="D26:F26"/>
    <mergeCell ref="G26:G27"/>
    <mergeCell ref="H26:H27"/>
    <mergeCell ref="I26:I27"/>
    <mergeCell ref="E27:F27"/>
    <mergeCell ref="H38:M38"/>
    <mergeCell ref="A28:C28"/>
    <mergeCell ref="E28:F28"/>
    <mergeCell ref="A29:C29"/>
    <mergeCell ref="E29:F29"/>
    <mergeCell ref="A30:C30"/>
    <mergeCell ref="E30:F30"/>
    <mergeCell ref="A33:I33"/>
    <mergeCell ref="A34:I34"/>
    <mergeCell ref="H36:M36"/>
    <mergeCell ref="E37:G37"/>
    <mergeCell ref="H37:M37"/>
    <mergeCell ref="E39:G39"/>
    <mergeCell ref="H39:M39"/>
    <mergeCell ref="H40:M40"/>
    <mergeCell ref="E41:G41"/>
    <mergeCell ref="H41:M41"/>
  </mergeCells>
  <pageMargins left="0.7" right="0.7" top="0.75" bottom="0.75" header="0.3" footer="0.3"/>
  <pageSetup paperSize="9" scale="6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R46"/>
  <sheetViews>
    <sheetView topLeftCell="A25" zoomScale="87" zoomScaleNormal="87" workbookViewId="0">
      <selection activeCell="A36" sqref="A36:N37"/>
    </sheetView>
  </sheetViews>
  <sheetFormatPr defaultColWidth="9.140625" defaultRowHeight="15" x14ac:dyDescent="0.25"/>
  <cols>
    <col min="1" max="1" width="7.42578125" style="3" customWidth="1"/>
    <col min="2" max="2" width="7" style="3" customWidth="1"/>
    <col min="3" max="3" width="22.42578125" style="3" customWidth="1"/>
    <col min="4" max="4" width="10.140625" style="3" customWidth="1"/>
    <col min="5" max="5" width="17.42578125" style="3" customWidth="1"/>
    <col min="6" max="6" width="10.42578125" style="3" customWidth="1"/>
    <col min="7" max="7" width="11" style="3" customWidth="1"/>
    <col min="8" max="8" width="14.85546875" style="3" customWidth="1"/>
    <col min="9" max="9" width="1.140625" style="3" customWidth="1"/>
    <col min="10" max="10" width="5.140625" style="3" customWidth="1"/>
    <col min="11" max="11" width="10.42578125" style="3" customWidth="1"/>
    <col min="12" max="12" width="5.42578125" style="3" customWidth="1"/>
    <col min="13" max="13" width="2.28515625" style="3" customWidth="1"/>
    <col min="14" max="14" width="57.42578125" style="3" customWidth="1"/>
    <col min="15" max="16384" width="9.140625" style="3"/>
  </cols>
  <sheetData>
    <row r="1" spans="1:14" ht="15.75" x14ac:dyDescent="0.25">
      <c r="A1" s="92"/>
      <c r="B1" s="92"/>
      <c r="C1" s="92"/>
      <c r="D1" s="92"/>
      <c r="E1" s="92"/>
      <c r="F1" s="92"/>
      <c r="G1" s="92"/>
      <c r="H1" s="92"/>
      <c r="I1" s="92"/>
      <c r="J1" s="92"/>
      <c r="K1" s="92"/>
      <c r="L1" s="92"/>
      <c r="M1" s="92"/>
      <c r="N1" s="145" t="s">
        <v>37</v>
      </c>
    </row>
    <row r="2" spans="1:14" ht="15.75" x14ac:dyDescent="0.25">
      <c r="A2" s="92"/>
      <c r="B2" s="92"/>
      <c r="C2" s="92"/>
      <c r="D2" s="92"/>
      <c r="E2" s="92"/>
      <c r="F2" s="92"/>
      <c r="G2" s="92"/>
      <c r="H2" s="92"/>
      <c r="I2" s="92"/>
      <c r="J2" s="92"/>
      <c r="K2" s="92"/>
      <c r="L2" s="92"/>
      <c r="M2" s="92"/>
      <c r="N2" s="275" t="s">
        <v>38</v>
      </c>
    </row>
    <row r="3" spans="1:14" ht="15.75" x14ac:dyDescent="0.25">
      <c r="A3" s="1402" t="s">
        <v>253</v>
      </c>
      <c r="B3" s="1403"/>
      <c r="C3" s="1403"/>
      <c r="D3" s="1403"/>
      <c r="E3" s="1403"/>
      <c r="F3" s="1403"/>
      <c r="G3" s="1403"/>
      <c r="H3" s="1403"/>
      <c r="I3" s="1403"/>
      <c r="J3" s="1403"/>
      <c r="K3" s="1403"/>
      <c r="L3" s="1403"/>
      <c r="M3" s="1403"/>
      <c r="N3" s="1404"/>
    </row>
    <row r="4" spans="1:14" ht="15.75" x14ac:dyDescent="0.25">
      <c r="A4" s="1405" t="s">
        <v>252</v>
      </c>
      <c r="B4" s="1475"/>
      <c r="C4" s="1475"/>
      <c r="D4" s="1475"/>
      <c r="E4" s="1475"/>
      <c r="F4" s="1475"/>
      <c r="G4" s="1475"/>
      <c r="H4" s="1475"/>
      <c r="I4" s="1475"/>
      <c r="J4" s="1475"/>
      <c r="K4" s="1475"/>
      <c r="L4" s="1475"/>
      <c r="M4" s="1475"/>
      <c r="N4" s="1476"/>
    </row>
    <row r="5" spans="1:14" ht="15.75" x14ac:dyDescent="0.25">
      <c r="A5" s="727" t="s">
        <v>0</v>
      </c>
      <c r="B5" s="727"/>
      <c r="C5" s="727"/>
      <c r="D5" s="1400" t="s">
        <v>40</v>
      </c>
      <c r="E5" s="1463"/>
      <c r="F5" s="1463"/>
      <c r="G5" s="1463"/>
      <c r="H5" s="1463"/>
      <c r="I5" s="1463"/>
      <c r="J5" s="1463"/>
      <c r="K5" s="1463"/>
      <c r="L5" s="1401"/>
      <c r="M5" s="728" t="s">
        <v>46</v>
      </c>
      <c r="N5" s="728"/>
    </row>
    <row r="6" spans="1:14" ht="15.75" x14ac:dyDescent="0.25">
      <c r="A6" s="727" t="s">
        <v>1</v>
      </c>
      <c r="B6" s="727"/>
      <c r="C6" s="727"/>
      <c r="D6" s="727" t="s">
        <v>125</v>
      </c>
      <c r="E6" s="727"/>
      <c r="F6" s="727"/>
      <c r="G6" s="727"/>
      <c r="H6" s="727"/>
      <c r="I6" s="727"/>
      <c r="J6" s="727"/>
      <c r="K6" s="727"/>
      <c r="L6" s="727"/>
      <c r="M6" s="728" t="s">
        <v>65</v>
      </c>
      <c r="N6" s="728"/>
    </row>
    <row r="7" spans="1:14" ht="15.75" x14ac:dyDescent="0.25">
      <c r="A7" s="727" t="s">
        <v>2</v>
      </c>
      <c r="B7" s="727"/>
      <c r="C7" s="727"/>
      <c r="D7" s="727" t="s">
        <v>68</v>
      </c>
      <c r="E7" s="727"/>
      <c r="F7" s="727"/>
      <c r="G7" s="727"/>
      <c r="H7" s="727"/>
      <c r="I7" s="727"/>
      <c r="J7" s="727"/>
      <c r="K7" s="727"/>
      <c r="L7" s="727"/>
      <c r="M7" s="728" t="s">
        <v>66</v>
      </c>
      <c r="N7" s="728"/>
    </row>
    <row r="8" spans="1:14" ht="15.75" x14ac:dyDescent="0.25">
      <c r="A8" s="727" t="s">
        <v>3</v>
      </c>
      <c r="B8" s="727"/>
      <c r="C8" s="727"/>
      <c r="D8" s="727" t="s">
        <v>69</v>
      </c>
      <c r="E8" s="727"/>
      <c r="F8" s="727"/>
      <c r="G8" s="727"/>
      <c r="H8" s="727"/>
      <c r="I8" s="727"/>
      <c r="J8" s="727"/>
      <c r="K8" s="727"/>
      <c r="L8" s="727"/>
      <c r="M8" s="728" t="s">
        <v>67</v>
      </c>
      <c r="N8" s="728"/>
    </row>
    <row r="9" spans="1:14" ht="15.75" customHeight="1" x14ac:dyDescent="0.25">
      <c r="A9" s="727" t="s">
        <v>4</v>
      </c>
      <c r="B9" s="727"/>
      <c r="C9" s="727"/>
      <c r="D9" s="727" t="s">
        <v>69</v>
      </c>
      <c r="E9" s="727"/>
      <c r="F9" s="727"/>
      <c r="G9" s="727"/>
      <c r="H9" s="727"/>
      <c r="I9" s="727"/>
      <c r="J9" s="727"/>
      <c r="K9" s="727"/>
      <c r="L9" s="727"/>
      <c r="M9" s="728" t="s">
        <v>47</v>
      </c>
      <c r="N9" s="728"/>
    </row>
    <row r="10" spans="1:14" ht="16.5" hidden="1" thickBot="1" x14ac:dyDescent="0.3">
      <c r="A10" s="84"/>
      <c r="B10" s="84"/>
      <c r="C10" s="84"/>
      <c r="D10" s="84"/>
      <c r="E10" s="84"/>
      <c r="F10" s="84"/>
      <c r="G10" s="84"/>
      <c r="H10" s="84"/>
      <c r="I10" s="84"/>
      <c r="J10" s="84"/>
      <c r="K10" s="84"/>
      <c r="L10" s="84"/>
      <c r="M10" s="84"/>
      <c r="N10" s="92"/>
    </row>
    <row r="11" spans="1:14" ht="28.5" customHeight="1" x14ac:dyDescent="0.25">
      <c r="A11" s="1409" t="s">
        <v>48</v>
      </c>
      <c r="B11" s="1409"/>
      <c r="C11" s="1409"/>
      <c r="D11" s="1409"/>
      <c r="E11" s="1409"/>
      <c r="F11" s="1409"/>
      <c r="G11" s="1409"/>
      <c r="H11" s="1409"/>
      <c r="I11" s="1409"/>
      <c r="J11" s="1409"/>
      <c r="K11" s="1409"/>
      <c r="L11" s="1409"/>
      <c r="M11" s="1409"/>
      <c r="N11" s="1409"/>
    </row>
    <row r="12" spans="1:14" ht="24.75" customHeight="1" x14ac:dyDescent="0.25">
      <c r="A12" s="1470" t="s">
        <v>5</v>
      </c>
      <c r="B12" s="1470"/>
      <c r="C12" s="1471" t="s">
        <v>229</v>
      </c>
      <c r="D12" s="1472"/>
      <c r="E12" s="1472"/>
      <c r="F12" s="1472"/>
      <c r="G12" s="1472"/>
      <c r="H12" s="1472"/>
      <c r="I12" s="1472"/>
      <c r="J12" s="1472"/>
      <c r="K12" s="1472"/>
      <c r="L12" s="1472"/>
      <c r="M12" s="1472"/>
      <c r="N12" s="1473"/>
    </row>
    <row r="13" spans="1:14" ht="50.25" customHeight="1" x14ac:dyDescent="0.25">
      <c r="A13" s="1465" t="s">
        <v>6</v>
      </c>
      <c r="B13" s="1466"/>
      <c r="C13" s="1467" t="s">
        <v>257</v>
      </c>
      <c r="D13" s="1468"/>
      <c r="E13" s="1468"/>
      <c r="F13" s="1468"/>
      <c r="G13" s="1468"/>
      <c r="H13" s="1468"/>
      <c r="I13" s="1468"/>
      <c r="J13" s="1468"/>
      <c r="K13" s="1468"/>
      <c r="L13" s="1468"/>
      <c r="M13" s="1468"/>
      <c r="N13" s="1469"/>
    </row>
    <row r="14" spans="1:14" ht="33" customHeight="1" x14ac:dyDescent="0.25">
      <c r="A14" s="748" t="s">
        <v>7</v>
      </c>
      <c r="B14" s="748"/>
      <c r="C14" s="1452" t="s">
        <v>126</v>
      </c>
      <c r="D14" s="1474"/>
      <c r="E14" s="1474"/>
      <c r="F14" s="1474"/>
      <c r="G14" s="1474"/>
      <c r="H14" s="1474"/>
      <c r="I14" s="1474"/>
      <c r="J14" s="1474"/>
      <c r="K14" s="1474"/>
      <c r="L14" s="1474"/>
      <c r="M14" s="1474"/>
      <c r="N14" s="1453"/>
    </row>
    <row r="15" spans="1:14" ht="15.75" hidden="1" x14ac:dyDescent="0.25">
      <c r="A15" s="1477"/>
      <c r="B15" s="1477"/>
      <c r="C15" s="1477"/>
      <c r="D15" s="1477"/>
      <c r="E15" s="1477"/>
      <c r="F15" s="1477"/>
      <c r="G15" s="1477"/>
      <c r="H15" s="1477"/>
      <c r="I15" s="1477"/>
      <c r="J15" s="1477"/>
      <c r="K15" s="1477"/>
      <c r="L15" s="1477"/>
      <c r="M15" s="1477"/>
      <c r="N15" s="92"/>
    </row>
    <row r="16" spans="1:14" ht="36.75" customHeight="1" x14ac:dyDescent="0.25">
      <c r="A16" s="1415" t="s">
        <v>49</v>
      </c>
      <c r="B16" s="1415"/>
      <c r="C16" s="1415"/>
      <c r="D16" s="1415"/>
      <c r="E16" s="1415"/>
      <c r="F16" s="1415"/>
      <c r="G16" s="1415"/>
      <c r="H16" s="1415"/>
      <c r="I16" s="1415"/>
      <c r="J16" s="1415"/>
      <c r="K16" s="1415"/>
      <c r="L16" s="1415"/>
      <c r="M16" s="1415"/>
      <c r="N16" s="1415"/>
    </row>
    <row r="17" spans="1:18" ht="15.6" customHeight="1" x14ac:dyDescent="0.25">
      <c r="A17" s="761" t="s">
        <v>8</v>
      </c>
      <c r="B17" s="761" t="s">
        <v>19</v>
      </c>
      <c r="C17" s="778" t="s">
        <v>58</v>
      </c>
      <c r="D17" s="779"/>
      <c r="E17" s="780"/>
      <c r="F17" s="783" t="s">
        <v>30</v>
      </c>
      <c r="G17" s="783" t="s">
        <v>33</v>
      </c>
      <c r="H17" s="783" t="s">
        <v>36</v>
      </c>
      <c r="I17" s="761" t="s">
        <v>42</v>
      </c>
      <c r="J17" s="761"/>
      <c r="K17" s="761"/>
      <c r="L17" s="761"/>
      <c r="M17" s="761"/>
      <c r="N17" s="761"/>
    </row>
    <row r="18" spans="1:18" ht="34.700000000000003" customHeight="1" x14ac:dyDescent="0.25">
      <c r="A18" s="761"/>
      <c r="B18" s="761"/>
      <c r="C18" s="766"/>
      <c r="D18" s="781"/>
      <c r="E18" s="782"/>
      <c r="F18" s="784"/>
      <c r="G18" s="785"/>
      <c r="H18" s="785"/>
      <c r="I18" s="761" t="s">
        <v>43</v>
      </c>
      <c r="J18" s="761"/>
      <c r="K18" s="761"/>
      <c r="L18" s="761"/>
      <c r="M18" s="761"/>
      <c r="N18" s="88" t="s">
        <v>44</v>
      </c>
    </row>
    <row r="19" spans="1:18" ht="15.75" x14ac:dyDescent="0.25">
      <c r="A19" s="78">
        <v>1</v>
      </c>
      <c r="B19" s="78">
        <v>2</v>
      </c>
      <c r="C19" s="763">
        <v>3</v>
      </c>
      <c r="D19" s="764"/>
      <c r="E19" s="765"/>
      <c r="F19" s="78">
        <v>4</v>
      </c>
      <c r="G19" s="78">
        <v>5</v>
      </c>
      <c r="H19" s="78">
        <v>6</v>
      </c>
      <c r="I19" s="766" t="s">
        <v>35</v>
      </c>
      <c r="J19" s="767"/>
      <c r="K19" s="767"/>
      <c r="L19" s="767"/>
      <c r="M19" s="768"/>
      <c r="N19" s="188"/>
    </row>
    <row r="20" spans="1:18" x14ac:dyDescent="0.25">
      <c r="A20" s="1478" t="s">
        <v>9</v>
      </c>
      <c r="B20" s="1479" t="s">
        <v>20</v>
      </c>
      <c r="C20" s="1482" t="s">
        <v>230</v>
      </c>
      <c r="D20" s="1483"/>
      <c r="E20" s="1484"/>
      <c r="F20" s="1479" t="s">
        <v>31</v>
      </c>
      <c r="G20" s="1490">
        <v>12</v>
      </c>
      <c r="H20" s="1490">
        <v>10</v>
      </c>
      <c r="I20" s="1493">
        <f>H20-G20</f>
        <v>-2</v>
      </c>
      <c r="J20" s="1494"/>
      <c r="K20" s="1494"/>
      <c r="L20" s="1494"/>
      <c r="M20" s="1495"/>
      <c r="N20" s="1502" t="s">
        <v>331</v>
      </c>
    </row>
    <row r="21" spans="1:18" x14ac:dyDescent="0.25">
      <c r="A21" s="1478"/>
      <c r="B21" s="1480"/>
      <c r="C21" s="1485"/>
      <c r="D21" s="1486"/>
      <c r="E21" s="1487"/>
      <c r="F21" s="1480"/>
      <c r="G21" s="1491"/>
      <c r="H21" s="1491"/>
      <c r="I21" s="1496"/>
      <c r="J21" s="1497"/>
      <c r="K21" s="1497"/>
      <c r="L21" s="1497"/>
      <c r="M21" s="1498"/>
      <c r="N21" s="1503"/>
    </row>
    <row r="22" spans="1:18" ht="21.75" customHeight="1" x14ac:dyDescent="0.25">
      <c r="A22" s="1478"/>
      <c r="B22" s="1480"/>
      <c r="C22" s="1485"/>
      <c r="D22" s="1486"/>
      <c r="E22" s="1487"/>
      <c r="F22" s="1480"/>
      <c r="G22" s="1491"/>
      <c r="H22" s="1491"/>
      <c r="I22" s="1496"/>
      <c r="J22" s="1497"/>
      <c r="K22" s="1497"/>
      <c r="L22" s="1497"/>
      <c r="M22" s="1498"/>
      <c r="N22" s="1503"/>
    </row>
    <row r="23" spans="1:18" ht="47.25" customHeight="1" x14ac:dyDescent="0.25">
      <c r="A23" s="1478"/>
      <c r="B23" s="1481"/>
      <c r="C23" s="1488"/>
      <c r="D23" s="1462"/>
      <c r="E23" s="1489"/>
      <c r="F23" s="1481"/>
      <c r="G23" s="1492"/>
      <c r="H23" s="1492"/>
      <c r="I23" s="1499"/>
      <c r="J23" s="1500"/>
      <c r="K23" s="1500"/>
      <c r="L23" s="1500"/>
      <c r="M23" s="1501"/>
      <c r="N23" s="1504"/>
    </row>
    <row r="24" spans="1:18" ht="64.5" customHeight="1" x14ac:dyDescent="0.25">
      <c r="A24" s="1429" t="s">
        <v>10</v>
      </c>
      <c r="B24" s="8" t="s">
        <v>22</v>
      </c>
      <c r="C24" s="758" t="s">
        <v>70</v>
      </c>
      <c r="D24" s="759"/>
      <c r="E24" s="1505"/>
      <c r="F24" s="76" t="s">
        <v>32</v>
      </c>
      <c r="G24" s="19">
        <v>5</v>
      </c>
      <c r="H24" s="19">
        <v>2</v>
      </c>
      <c r="I24" s="774">
        <f>H24-G24</f>
        <v>-3</v>
      </c>
      <c r="J24" s="775"/>
      <c r="K24" s="775"/>
      <c r="L24" s="775"/>
      <c r="M24" s="776"/>
      <c r="N24" s="97" t="s">
        <v>259</v>
      </c>
    </row>
    <row r="25" spans="1:18" ht="30.75" customHeight="1" x14ac:dyDescent="0.25">
      <c r="A25" s="1430"/>
      <c r="B25" s="8" t="s">
        <v>23</v>
      </c>
      <c r="C25" s="771" t="s">
        <v>285</v>
      </c>
      <c r="D25" s="772"/>
      <c r="E25" s="773"/>
      <c r="F25" s="1" t="s">
        <v>32</v>
      </c>
      <c r="G25" s="72">
        <v>0</v>
      </c>
      <c r="H25" s="72">
        <v>22</v>
      </c>
      <c r="I25" s="774">
        <f>H25-G25</f>
        <v>22</v>
      </c>
      <c r="J25" s="775"/>
      <c r="K25" s="775"/>
      <c r="L25" s="775"/>
      <c r="M25" s="776"/>
      <c r="N25" s="98" t="s">
        <v>153</v>
      </c>
    </row>
    <row r="26" spans="1:18" ht="30.75" customHeight="1" x14ac:dyDescent="0.25">
      <c r="A26" s="1431"/>
      <c r="B26" s="8" t="s">
        <v>24</v>
      </c>
      <c r="C26" s="771" t="s">
        <v>143</v>
      </c>
      <c r="D26" s="772"/>
      <c r="E26" s="773"/>
      <c r="F26" s="1" t="s">
        <v>32</v>
      </c>
      <c r="G26" s="72">
        <v>20000</v>
      </c>
      <c r="H26" s="72">
        <v>40000</v>
      </c>
      <c r="I26" s="774">
        <f>H26-G26</f>
        <v>20000</v>
      </c>
      <c r="J26" s="775"/>
      <c r="K26" s="775"/>
      <c r="L26" s="775"/>
      <c r="M26" s="776"/>
      <c r="N26" s="98" t="s">
        <v>136</v>
      </c>
    </row>
    <row r="27" spans="1:18" ht="82.5" customHeight="1" x14ac:dyDescent="0.25">
      <c r="A27" s="75" t="s">
        <v>39</v>
      </c>
      <c r="B27" s="76" t="s">
        <v>26</v>
      </c>
      <c r="C27" s="1426" t="s">
        <v>154</v>
      </c>
      <c r="D27" s="1506"/>
      <c r="E27" s="1432"/>
      <c r="F27" s="1" t="s">
        <v>106</v>
      </c>
      <c r="G27" s="102">
        <v>12360</v>
      </c>
      <c r="H27" s="27">
        <v>1540</v>
      </c>
      <c r="I27" s="1296">
        <f>H27-G27</f>
        <v>-10820</v>
      </c>
      <c r="J27" s="1507"/>
      <c r="K27" s="1507"/>
      <c r="L27" s="1507"/>
      <c r="M27" s="1508"/>
      <c r="N27" s="74" t="s">
        <v>287</v>
      </c>
    </row>
    <row r="28" spans="1:18" ht="33.950000000000003" customHeight="1" x14ac:dyDescent="0.25">
      <c r="A28" s="1443" t="s">
        <v>50</v>
      </c>
      <c r="B28" s="821"/>
      <c r="C28" s="821"/>
      <c r="D28" s="821"/>
      <c r="E28" s="821"/>
      <c r="F28" s="821"/>
      <c r="G28" s="1509"/>
      <c r="H28" s="821"/>
      <c r="I28" s="821"/>
      <c r="J28" s="821"/>
      <c r="K28" s="821"/>
      <c r="L28" s="821"/>
      <c r="M28" s="821"/>
      <c r="N28" s="821"/>
      <c r="R28" s="139"/>
    </row>
    <row r="29" spans="1:18" ht="15.75" customHeight="1" x14ac:dyDescent="0.25">
      <c r="A29" s="1448" t="s">
        <v>12</v>
      </c>
      <c r="B29" s="789"/>
      <c r="C29" s="790"/>
      <c r="D29" s="763" t="s">
        <v>19</v>
      </c>
      <c r="E29" s="764"/>
      <c r="F29" s="764"/>
      <c r="G29" s="765"/>
      <c r="H29" s="794" t="s">
        <v>33</v>
      </c>
      <c r="I29" s="795"/>
      <c r="J29" s="794" t="s">
        <v>51</v>
      </c>
      <c r="K29" s="795"/>
      <c r="L29" s="794" t="s">
        <v>36</v>
      </c>
      <c r="M29" s="1510"/>
      <c r="N29" s="795"/>
    </row>
    <row r="30" spans="1:18" ht="15.75" x14ac:dyDescent="0.25">
      <c r="A30" s="1449"/>
      <c r="B30" s="792"/>
      <c r="C30" s="793"/>
      <c r="D30" s="763" t="s">
        <v>28</v>
      </c>
      <c r="E30" s="765"/>
      <c r="F30" s="763" t="s">
        <v>41</v>
      </c>
      <c r="G30" s="765"/>
      <c r="H30" s="766"/>
      <c r="I30" s="782"/>
      <c r="J30" s="766"/>
      <c r="K30" s="782"/>
      <c r="L30" s="766"/>
      <c r="M30" s="781"/>
      <c r="N30" s="782"/>
    </row>
    <row r="31" spans="1:18" ht="15.75" x14ac:dyDescent="0.25">
      <c r="A31" s="1411">
        <v>1</v>
      </c>
      <c r="B31" s="802"/>
      <c r="C31" s="803"/>
      <c r="D31" s="763">
        <v>2</v>
      </c>
      <c r="E31" s="765"/>
      <c r="F31" s="763">
        <v>3</v>
      </c>
      <c r="G31" s="765"/>
      <c r="H31" s="763">
        <v>4</v>
      </c>
      <c r="I31" s="765"/>
      <c r="J31" s="763">
        <v>5</v>
      </c>
      <c r="K31" s="765"/>
      <c r="L31" s="763">
        <v>6</v>
      </c>
      <c r="M31" s="764"/>
      <c r="N31" s="765"/>
    </row>
    <row r="32" spans="1:18" ht="34.5" customHeight="1" x14ac:dyDescent="0.25">
      <c r="A32" s="1522" t="s">
        <v>101</v>
      </c>
      <c r="B32" s="1523"/>
      <c r="C32" s="1524"/>
      <c r="D32" s="717" t="s">
        <v>64</v>
      </c>
      <c r="E32" s="718"/>
      <c r="F32" s="807"/>
      <c r="G32" s="808"/>
      <c r="H32" s="807">
        <v>24000</v>
      </c>
      <c r="I32" s="808"/>
      <c r="J32" s="807">
        <f>J33+J34</f>
        <v>38250</v>
      </c>
      <c r="K32" s="808"/>
      <c r="L32" s="807">
        <f>L33+L34</f>
        <v>38250</v>
      </c>
      <c r="M32" s="1525"/>
      <c r="N32" s="808"/>
    </row>
    <row r="33" spans="1:14" ht="25.5" customHeight="1" x14ac:dyDescent="0.25">
      <c r="A33" s="1526" t="s">
        <v>71</v>
      </c>
      <c r="B33" s="1527"/>
      <c r="C33" s="1528"/>
      <c r="D33" s="1513"/>
      <c r="E33" s="1514"/>
      <c r="F33" s="1513">
        <v>26</v>
      </c>
      <c r="G33" s="1514"/>
      <c r="H33" s="721">
        <v>24000</v>
      </c>
      <c r="I33" s="722"/>
      <c r="J33" s="721">
        <v>17003.900000000001</v>
      </c>
      <c r="K33" s="722"/>
      <c r="L33" s="721">
        <v>17003.900000000001</v>
      </c>
      <c r="M33" s="1305"/>
      <c r="N33" s="722"/>
    </row>
    <row r="34" spans="1:14" ht="25.5" customHeight="1" x14ac:dyDescent="0.25">
      <c r="A34" s="1526" t="s">
        <v>135</v>
      </c>
      <c r="B34" s="1527"/>
      <c r="C34" s="1528"/>
      <c r="D34" s="1513"/>
      <c r="E34" s="1514"/>
      <c r="F34" s="1513" t="s">
        <v>193</v>
      </c>
      <c r="G34" s="1514"/>
      <c r="H34" s="721">
        <v>0</v>
      </c>
      <c r="I34" s="722"/>
      <c r="J34" s="721">
        <v>21246.1</v>
      </c>
      <c r="K34" s="722"/>
      <c r="L34" s="721">
        <v>21246.1</v>
      </c>
      <c r="M34" s="1305"/>
      <c r="N34" s="722"/>
    </row>
    <row r="35" spans="1:14" ht="26.1" customHeight="1" x14ac:dyDescent="0.25">
      <c r="A35" s="821" t="s">
        <v>52</v>
      </c>
      <c r="B35" s="821"/>
      <c r="C35" s="821"/>
      <c r="D35" s="821"/>
      <c r="E35" s="821"/>
      <c r="F35" s="821"/>
      <c r="G35" s="821"/>
      <c r="H35" s="821"/>
      <c r="I35" s="821"/>
      <c r="J35" s="821"/>
      <c r="K35" s="821"/>
      <c r="L35" s="821"/>
      <c r="M35" s="821"/>
      <c r="N35" s="821"/>
    </row>
    <row r="36" spans="1:14" ht="26.25" customHeight="1" x14ac:dyDescent="0.25">
      <c r="A36" s="1515" t="s">
        <v>286</v>
      </c>
      <c r="B36" s="1516"/>
      <c r="C36" s="1516"/>
      <c r="D36" s="1516"/>
      <c r="E36" s="1516"/>
      <c r="F36" s="1516"/>
      <c r="G36" s="1516"/>
      <c r="H36" s="1516"/>
      <c r="I36" s="1516"/>
      <c r="J36" s="1516"/>
      <c r="K36" s="1516"/>
      <c r="L36" s="1516"/>
      <c r="M36" s="1516"/>
      <c r="N36" s="1517"/>
    </row>
    <row r="37" spans="1:14" ht="215.25" customHeight="1" x14ac:dyDescent="0.25">
      <c r="A37" s="1518"/>
      <c r="B37" s="1519"/>
      <c r="C37" s="1519"/>
      <c r="D37" s="1519"/>
      <c r="E37" s="1519"/>
      <c r="F37" s="1519"/>
      <c r="G37" s="1519"/>
      <c r="H37" s="1519"/>
      <c r="I37" s="1519"/>
      <c r="J37" s="1519"/>
      <c r="K37" s="1519"/>
      <c r="L37" s="1519"/>
      <c r="M37" s="1519"/>
      <c r="N37" s="1520"/>
    </row>
    <row r="38" spans="1:14" ht="22.5" customHeight="1" x14ac:dyDescent="0.25">
      <c r="A38" s="5" t="s">
        <v>13</v>
      </c>
      <c r="B38" s="5"/>
      <c r="C38" s="5"/>
      <c r="D38" s="5"/>
      <c r="E38" s="161"/>
      <c r="F38" s="161"/>
      <c r="G38" s="161"/>
      <c r="H38" s="161"/>
      <c r="I38" s="161"/>
      <c r="J38" s="161"/>
      <c r="K38" s="161"/>
      <c r="L38" s="9"/>
      <c r="M38" s="4"/>
      <c r="N38" s="4"/>
    </row>
    <row r="39" spans="1:14" ht="15.75" x14ac:dyDescent="0.25">
      <c r="A39" s="34" t="s">
        <v>14</v>
      </c>
      <c r="B39" s="34"/>
      <c r="C39" s="34"/>
      <c r="D39" s="34"/>
      <c r="E39" s="35"/>
      <c r="F39" s="35"/>
      <c r="G39" s="35"/>
      <c r="H39" s="1521" t="s">
        <v>652</v>
      </c>
      <c r="I39" s="1521"/>
      <c r="J39" s="1521"/>
      <c r="K39" s="1521"/>
      <c r="L39" s="1521"/>
      <c r="M39" s="1521"/>
      <c r="N39" s="4"/>
    </row>
    <row r="40" spans="1:14" ht="15.75" x14ac:dyDescent="0.25">
      <c r="A40" s="36"/>
      <c r="B40" s="36"/>
      <c r="C40" s="36"/>
      <c r="D40" s="36"/>
      <c r="E40" s="1511" t="s">
        <v>29</v>
      </c>
      <c r="F40" s="1511"/>
      <c r="G40" s="1511"/>
      <c r="H40" s="1512" t="s">
        <v>668</v>
      </c>
      <c r="I40" s="1512"/>
      <c r="J40" s="1512"/>
      <c r="K40" s="1512"/>
      <c r="L40" s="1512"/>
      <c r="M40" s="1512"/>
      <c r="N40" s="4"/>
    </row>
    <row r="41" spans="1:14" ht="15.75" x14ac:dyDescent="0.25">
      <c r="A41" s="34" t="s">
        <v>15</v>
      </c>
      <c r="B41" s="34"/>
      <c r="C41" s="34"/>
      <c r="D41" s="34"/>
      <c r="E41" s="596"/>
      <c r="F41" s="596"/>
      <c r="G41" s="596"/>
      <c r="H41" s="932" t="s">
        <v>677</v>
      </c>
      <c r="I41" s="932"/>
      <c r="J41" s="932"/>
      <c r="K41" s="932"/>
      <c r="L41" s="932"/>
      <c r="M41" s="932"/>
      <c r="N41" s="4"/>
    </row>
    <row r="42" spans="1:14" ht="15.75" x14ac:dyDescent="0.25">
      <c r="A42" s="161"/>
      <c r="B42" s="161"/>
      <c r="C42" s="161"/>
      <c r="D42" s="161"/>
      <c r="E42" s="1511" t="s">
        <v>29</v>
      </c>
      <c r="F42" s="1511"/>
      <c r="G42" s="1511"/>
      <c r="H42" s="1512" t="s">
        <v>669</v>
      </c>
      <c r="I42" s="1512"/>
      <c r="J42" s="1512"/>
      <c r="K42" s="1512"/>
      <c r="L42" s="1512"/>
      <c r="M42" s="1512"/>
      <c r="N42" s="4"/>
    </row>
    <row r="43" spans="1:14" ht="15.75" x14ac:dyDescent="0.25">
      <c r="A43" s="161" t="s">
        <v>16</v>
      </c>
      <c r="B43" s="161"/>
      <c r="C43" s="161"/>
      <c r="D43" s="161"/>
      <c r="E43" s="596"/>
      <c r="F43" s="596"/>
      <c r="G43" s="596"/>
      <c r="H43" s="932" t="s">
        <v>677</v>
      </c>
      <c r="I43" s="932"/>
      <c r="J43" s="932"/>
      <c r="K43" s="932"/>
      <c r="L43" s="932"/>
      <c r="M43" s="932"/>
      <c r="N43" s="4"/>
    </row>
    <row r="44" spans="1:14" ht="15.75" x14ac:dyDescent="0.25">
      <c r="A44" s="161"/>
      <c r="B44" s="161"/>
      <c r="C44" s="161"/>
      <c r="D44" s="161"/>
      <c r="E44" s="1511" t="s">
        <v>29</v>
      </c>
      <c r="F44" s="1511"/>
      <c r="G44" s="1511"/>
      <c r="H44" s="1512" t="s">
        <v>676</v>
      </c>
      <c r="I44" s="1512"/>
      <c r="J44" s="1512"/>
      <c r="K44" s="1512"/>
      <c r="L44" s="1512"/>
      <c r="M44" s="1512"/>
      <c r="N44" s="4"/>
    </row>
    <row r="45" spans="1:14" ht="15.75" x14ac:dyDescent="0.25">
      <c r="A45" s="6" t="s">
        <v>17</v>
      </c>
      <c r="B45" s="5" t="s">
        <v>27</v>
      </c>
      <c r="C45" s="161"/>
      <c r="D45" s="161"/>
      <c r="E45" s="161"/>
      <c r="F45" s="161"/>
      <c r="G45" s="161"/>
      <c r="H45" s="161"/>
      <c r="I45" s="161"/>
      <c r="J45" s="161"/>
      <c r="K45" s="161"/>
      <c r="L45" s="9"/>
      <c r="M45" s="4"/>
      <c r="N45" s="4"/>
    </row>
    <row r="46" spans="1:14" ht="15.75" x14ac:dyDescent="0.25">
      <c r="A46" s="161" t="s">
        <v>18</v>
      </c>
      <c r="B46" s="161"/>
      <c r="C46" s="161"/>
      <c r="D46" s="161"/>
      <c r="E46" s="161"/>
      <c r="F46" s="161"/>
      <c r="G46" s="161"/>
      <c r="H46" s="161"/>
      <c r="I46" s="161"/>
      <c r="J46" s="161"/>
      <c r="K46" s="161"/>
      <c r="L46" s="10"/>
      <c r="M46" s="4"/>
      <c r="N46" s="4"/>
    </row>
  </sheetData>
  <mergeCells count="96">
    <mergeCell ref="A24:A26"/>
    <mergeCell ref="C26:E26"/>
    <mergeCell ref="I26:M26"/>
    <mergeCell ref="E42:G42"/>
    <mergeCell ref="H42:M42"/>
    <mergeCell ref="D32:E32"/>
    <mergeCell ref="H32:I32"/>
    <mergeCell ref="A36:N37"/>
    <mergeCell ref="H39:M39"/>
    <mergeCell ref="A32:C32"/>
    <mergeCell ref="F32:G32"/>
    <mergeCell ref="J32:K32"/>
    <mergeCell ref="L32:N32"/>
    <mergeCell ref="A33:C33"/>
    <mergeCell ref="D33:E33"/>
    <mergeCell ref="A34:C34"/>
    <mergeCell ref="H43:M43"/>
    <mergeCell ref="E44:G44"/>
    <mergeCell ref="H44:M44"/>
    <mergeCell ref="H41:M41"/>
    <mergeCell ref="F33:G33"/>
    <mergeCell ref="H33:I33"/>
    <mergeCell ref="J33:K33"/>
    <mergeCell ref="L33:N33"/>
    <mergeCell ref="E40:G40"/>
    <mergeCell ref="F34:G34"/>
    <mergeCell ref="J34:K34"/>
    <mergeCell ref="L34:N34"/>
    <mergeCell ref="H40:M40"/>
    <mergeCell ref="D34:E34"/>
    <mergeCell ref="H34:I34"/>
    <mergeCell ref="A35:N35"/>
    <mergeCell ref="L31:N31"/>
    <mergeCell ref="A31:C31"/>
    <mergeCell ref="D31:E31"/>
    <mergeCell ref="F31:G31"/>
    <mergeCell ref="H31:I31"/>
    <mergeCell ref="J31:K31"/>
    <mergeCell ref="C27:E27"/>
    <mergeCell ref="I27:M27"/>
    <mergeCell ref="A28:N28"/>
    <mergeCell ref="A29:C30"/>
    <mergeCell ref="D29:G29"/>
    <mergeCell ref="H29:I30"/>
    <mergeCell ref="J29:K30"/>
    <mergeCell ref="L29:N30"/>
    <mergeCell ref="D30:E30"/>
    <mergeCell ref="F30:G30"/>
    <mergeCell ref="I20:M23"/>
    <mergeCell ref="N20:N23"/>
    <mergeCell ref="C25:E25"/>
    <mergeCell ref="I24:M24"/>
    <mergeCell ref="I25:M25"/>
    <mergeCell ref="H20:H23"/>
    <mergeCell ref="C24:E24"/>
    <mergeCell ref="A20:A23"/>
    <mergeCell ref="B20:B23"/>
    <mergeCell ref="C20:E23"/>
    <mergeCell ref="F20:F23"/>
    <mergeCell ref="G20:G23"/>
    <mergeCell ref="A15:M15"/>
    <mergeCell ref="I17:N17"/>
    <mergeCell ref="I18:M18"/>
    <mergeCell ref="C19:E19"/>
    <mergeCell ref="I19:M19"/>
    <mergeCell ref="A16:N16"/>
    <mergeCell ref="H17:H18"/>
    <mergeCell ref="A17:A18"/>
    <mergeCell ref="B17:B18"/>
    <mergeCell ref="C17:E18"/>
    <mergeCell ref="F17:F18"/>
    <mergeCell ref="G17:G18"/>
    <mergeCell ref="A6:C6"/>
    <mergeCell ref="D6:L6"/>
    <mergeCell ref="M6:N6"/>
    <mergeCell ref="A3:N3"/>
    <mergeCell ref="A4:N4"/>
    <mergeCell ref="A5:C5"/>
    <mergeCell ref="D5:L5"/>
    <mergeCell ref="M5:N5"/>
    <mergeCell ref="A7:C7"/>
    <mergeCell ref="D7:L7"/>
    <mergeCell ref="M7:N7"/>
    <mergeCell ref="A8:C8"/>
    <mergeCell ref="D8:L8"/>
    <mergeCell ref="M8:N8"/>
    <mergeCell ref="A13:B13"/>
    <mergeCell ref="C13:N13"/>
    <mergeCell ref="A14:B14"/>
    <mergeCell ref="A9:C9"/>
    <mergeCell ref="D9:L9"/>
    <mergeCell ref="M9:N9"/>
    <mergeCell ref="A11:N11"/>
    <mergeCell ref="A12:B12"/>
    <mergeCell ref="C12:N12"/>
    <mergeCell ref="C14:N14"/>
  </mergeCells>
  <pageMargins left="0.7" right="0.7" top="0.75" bottom="0.75" header="0.3" footer="0.3"/>
  <pageSetup paperSize="9" scale="71"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N58"/>
  <sheetViews>
    <sheetView topLeftCell="A28" zoomScale="87" zoomScaleNormal="87" workbookViewId="0">
      <selection activeCell="H48" sqref="H48:M48"/>
    </sheetView>
  </sheetViews>
  <sheetFormatPr defaultColWidth="9.140625" defaultRowHeight="15.75" x14ac:dyDescent="0.25"/>
  <cols>
    <col min="1" max="1" width="13.42578125" style="16" customWidth="1"/>
    <col min="2" max="2" width="19.85546875" style="16" customWidth="1"/>
    <col min="3" max="3" width="28.85546875" style="16" customWidth="1"/>
    <col min="4" max="4" width="18" style="16" customWidth="1"/>
    <col min="5" max="5" width="11.5703125" style="16" customWidth="1"/>
    <col min="6" max="6" width="9" style="16" customWidth="1"/>
    <col min="7" max="7" width="15.42578125" style="16" customWidth="1"/>
    <col min="8" max="8" width="17.85546875" style="16" customWidth="1"/>
    <col min="9" max="9" width="51.7109375" style="16" customWidth="1"/>
    <col min="10" max="13" width="9.140625" style="16" hidden="1" customWidth="1"/>
    <col min="14" max="16384" width="9.140625" style="16"/>
  </cols>
  <sheetData>
    <row r="1" spans="1:9" x14ac:dyDescent="0.25">
      <c r="A1" s="85"/>
      <c r="B1" s="85"/>
      <c r="C1" s="85"/>
      <c r="D1" s="85"/>
      <c r="E1" s="85"/>
      <c r="F1" s="85"/>
      <c r="G1" s="85"/>
      <c r="H1" s="85"/>
      <c r="I1" s="145" t="s">
        <v>37</v>
      </c>
    </row>
    <row r="2" spans="1:9" x14ac:dyDescent="0.25">
      <c r="A2" s="85"/>
      <c r="B2" s="85"/>
      <c r="C2" s="85"/>
      <c r="D2" s="85"/>
      <c r="E2" s="85"/>
      <c r="F2" s="85"/>
      <c r="G2" s="85"/>
      <c r="H2" s="85"/>
      <c r="I2" s="275" t="s">
        <v>38</v>
      </c>
    </row>
    <row r="3" spans="1:9" x14ac:dyDescent="0.25">
      <c r="A3" s="1402" t="s">
        <v>253</v>
      </c>
      <c r="B3" s="1403"/>
      <c r="C3" s="1403"/>
      <c r="D3" s="1403"/>
      <c r="E3" s="1403"/>
      <c r="F3" s="1403"/>
      <c r="G3" s="1403"/>
      <c r="H3" s="1403"/>
      <c r="I3" s="1404"/>
    </row>
    <row r="4" spans="1:9" ht="22.5" customHeight="1" x14ac:dyDescent="0.25">
      <c r="A4" s="1529" t="s">
        <v>252</v>
      </c>
      <c r="B4" s="1530"/>
      <c r="C4" s="1530"/>
      <c r="D4" s="1530"/>
      <c r="E4" s="1530"/>
      <c r="F4" s="1530"/>
      <c r="G4" s="1530"/>
      <c r="H4" s="1530"/>
      <c r="I4" s="1531"/>
    </row>
    <row r="5" spans="1:9" ht="21.75" customHeight="1" x14ac:dyDescent="0.25">
      <c r="A5" s="727" t="s">
        <v>0</v>
      </c>
      <c r="B5" s="727"/>
      <c r="C5" s="727"/>
      <c r="D5" s="1463" t="s">
        <v>40</v>
      </c>
      <c r="E5" s="1463"/>
      <c r="F5" s="1463"/>
      <c r="G5" s="1463"/>
      <c r="H5" s="1463"/>
      <c r="I5" s="581" t="s">
        <v>46</v>
      </c>
    </row>
    <row r="6" spans="1:9" ht="20.25" customHeight="1" x14ac:dyDescent="0.25">
      <c r="A6" s="727" t="s">
        <v>1</v>
      </c>
      <c r="B6" s="727"/>
      <c r="C6" s="727"/>
      <c r="D6" s="1463" t="s">
        <v>99</v>
      </c>
      <c r="E6" s="1463"/>
      <c r="F6" s="1463"/>
      <c r="G6" s="1463"/>
      <c r="H6" s="1463"/>
      <c r="I6" s="581" t="s">
        <v>65</v>
      </c>
    </row>
    <row r="7" spans="1:9" ht="18.75" customHeight="1" x14ac:dyDescent="0.25">
      <c r="A7" s="727" t="s">
        <v>2</v>
      </c>
      <c r="B7" s="727"/>
      <c r="C7" s="727"/>
      <c r="D7" s="1400" t="s">
        <v>94</v>
      </c>
      <c r="E7" s="1463"/>
      <c r="F7" s="1463"/>
      <c r="G7" s="1463"/>
      <c r="H7" s="1401"/>
      <c r="I7" s="581" t="s">
        <v>245</v>
      </c>
    </row>
    <row r="8" spans="1:9" ht="23.25" customHeight="1" x14ac:dyDescent="0.25">
      <c r="A8" s="727" t="s">
        <v>3</v>
      </c>
      <c r="B8" s="727"/>
      <c r="C8" s="727"/>
      <c r="D8" s="1400" t="s">
        <v>131</v>
      </c>
      <c r="E8" s="1463"/>
      <c r="F8" s="1463"/>
      <c r="G8" s="1463"/>
      <c r="H8" s="1401"/>
      <c r="I8" s="581" t="s">
        <v>74</v>
      </c>
    </row>
    <row r="9" spans="1:9" ht="22.5" customHeight="1" x14ac:dyDescent="0.25">
      <c r="A9" s="727" t="s">
        <v>4</v>
      </c>
      <c r="B9" s="727"/>
      <c r="C9" s="727"/>
      <c r="D9" s="1400" t="s">
        <v>131</v>
      </c>
      <c r="E9" s="1463"/>
      <c r="F9" s="1463"/>
      <c r="G9" s="1463"/>
      <c r="H9" s="1401"/>
      <c r="I9" s="581" t="s">
        <v>47</v>
      </c>
    </row>
    <row r="10" spans="1:9" hidden="1" x14ac:dyDescent="0.25">
      <c r="A10" s="84"/>
      <c r="B10" s="84"/>
      <c r="C10" s="84"/>
      <c r="D10" s="84"/>
      <c r="E10" s="84"/>
      <c r="F10" s="84"/>
      <c r="G10" s="84"/>
      <c r="H10" s="84"/>
      <c r="I10" s="85"/>
    </row>
    <row r="11" spans="1:9" ht="33.75" customHeight="1" x14ac:dyDescent="0.25">
      <c r="A11" s="1415" t="s">
        <v>48</v>
      </c>
      <c r="B11" s="1415"/>
      <c r="C11" s="1415"/>
      <c r="D11" s="1415"/>
      <c r="E11" s="1415"/>
      <c r="F11" s="1415"/>
      <c r="G11" s="1415"/>
      <c r="H11" s="1415"/>
      <c r="I11" s="1415"/>
    </row>
    <row r="12" spans="1:9" ht="33.75" customHeight="1" x14ac:dyDescent="0.25">
      <c r="A12" s="748" t="s">
        <v>5</v>
      </c>
      <c r="B12" s="748"/>
      <c r="C12" s="1400" t="s">
        <v>231</v>
      </c>
      <c r="D12" s="1463"/>
      <c r="E12" s="1463"/>
      <c r="F12" s="1463"/>
      <c r="G12" s="1463"/>
      <c r="H12" s="1463"/>
      <c r="I12" s="1401"/>
    </row>
    <row r="13" spans="1:9" ht="77.25" customHeight="1" x14ac:dyDescent="0.25">
      <c r="A13" s="1457" t="s">
        <v>6</v>
      </c>
      <c r="B13" s="750"/>
      <c r="C13" s="1400" t="s">
        <v>679</v>
      </c>
      <c r="D13" s="1463"/>
      <c r="E13" s="1463"/>
      <c r="F13" s="1463"/>
      <c r="G13" s="1463"/>
      <c r="H13" s="1463"/>
      <c r="I13" s="1401"/>
    </row>
    <row r="14" spans="1:9" ht="47.25" customHeight="1" x14ac:dyDescent="0.25">
      <c r="A14" s="748" t="s">
        <v>7</v>
      </c>
      <c r="B14" s="748"/>
      <c r="C14" s="1400" t="s">
        <v>232</v>
      </c>
      <c r="D14" s="1463"/>
      <c r="E14" s="1463"/>
      <c r="F14" s="1463"/>
      <c r="G14" s="1463"/>
      <c r="H14" s="1463"/>
      <c r="I14" s="1401"/>
    </row>
    <row r="15" spans="1:9" hidden="1" x14ac:dyDescent="0.25">
      <c r="A15" s="1414"/>
      <c r="B15" s="1414"/>
      <c r="C15" s="1414"/>
      <c r="D15" s="1414"/>
      <c r="E15" s="1414"/>
      <c r="F15" s="1414"/>
      <c r="G15" s="1414"/>
      <c r="H15" s="1414"/>
      <c r="I15" s="85"/>
    </row>
    <row r="16" spans="1:9" ht="35.25" customHeight="1" x14ac:dyDescent="0.25">
      <c r="A16" s="1415" t="s">
        <v>49</v>
      </c>
      <c r="B16" s="1415"/>
      <c r="C16" s="1415"/>
      <c r="D16" s="1415"/>
      <c r="E16" s="1415"/>
      <c r="F16" s="1415"/>
      <c r="G16" s="1415"/>
      <c r="H16" s="1415"/>
      <c r="I16" s="1415"/>
    </row>
    <row r="17" spans="1:14" x14ac:dyDescent="0.25">
      <c r="A17" s="1454" t="s">
        <v>56</v>
      </c>
      <c r="B17" s="86" t="s">
        <v>57</v>
      </c>
      <c r="C17" s="1418" t="s">
        <v>58</v>
      </c>
      <c r="D17" s="1418"/>
      <c r="E17" s="1418" t="s">
        <v>59</v>
      </c>
      <c r="F17" s="1419" t="s">
        <v>33</v>
      </c>
      <c r="G17" s="1419" t="s">
        <v>36</v>
      </c>
      <c r="H17" s="761" t="s">
        <v>42</v>
      </c>
      <c r="I17" s="761"/>
    </row>
    <row r="18" spans="1:14" x14ac:dyDescent="0.25">
      <c r="A18" s="1455"/>
      <c r="B18" s="87"/>
      <c r="C18" s="1418"/>
      <c r="D18" s="1418"/>
      <c r="E18" s="1418"/>
      <c r="F18" s="785"/>
      <c r="G18" s="785"/>
      <c r="H18" s="78" t="s">
        <v>43</v>
      </c>
      <c r="I18" s="88" t="s">
        <v>44</v>
      </c>
    </row>
    <row r="19" spans="1:14" x14ac:dyDescent="0.25">
      <c r="A19" s="77">
        <v>1</v>
      </c>
      <c r="B19" s="77">
        <v>2</v>
      </c>
      <c r="C19" s="1411">
        <v>3</v>
      </c>
      <c r="D19" s="803"/>
      <c r="E19" s="77">
        <v>4</v>
      </c>
      <c r="F19" s="77">
        <v>5</v>
      </c>
      <c r="G19" s="77">
        <v>6</v>
      </c>
      <c r="H19" s="77" t="s">
        <v>35</v>
      </c>
      <c r="I19" s="23"/>
    </row>
    <row r="20" spans="1:14" ht="47.25" customHeight="1" x14ac:dyDescent="0.25">
      <c r="A20" s="1429" t="s">
        <v>9</v>
      </c>
      <c r="B20" s="164" t="s">
        <v>112</v>
      </c>
      <c r="C20" s="1400" t="s">
        <v>233</v>
      </c>
      <c r="D20" s="1401"/>
      <c r="E20" s="164" t="s">
        <v>31</v>
      </c>
      <c r="F20" s="76">
        <v>100</v>
      </c>
      <c r="G20" s="79">
        <v>100</v>
      </c>
      <c r="H20" s="144">
        <f>G20-F20</f>
        <v>0</v>
      </c>
      <c r="I20" s="597" t="s">
        <v>324</v>
      </c>
    </row>
    <row r="21" spans="1:14" ht="33" customHeight="1" x14ac:dyDescent="0.25">
      <c r="A21" s="1430"/>
      <c r="B21" s="79" t="s">
        <v>20</v>
      </c>
      <c r="C21" s="1400" t="s">
        <v>152</v>
      </c>
      <c r="D21" s="1401"/>
      <c r="E21" s="79" t="s">
        <v>32</v>
      </c>
      <c r="F21" s="76">
        <v>0</v>
      </c>
      <c r="G21" s="79">
        <v>96</v>
      </c>
      <c r="H21" s="79">
        <f>G21-F21</f>
        <v>96</v>
      </c>
      <c r="I21" s="598" t="s">
        <v>153</v>
      </c>
    </row>
    <row r="22" spans="1:14" ht="16.5" customHeight="1" x14ac:dyDescent="0.25">
      <c r="A22" s="1430"/>
      <c r="B22" s="1479" t="s">
        <v>21</v>
      </c>
      <c r="C22" s="1482" t="s">
        <v>95</v>
      </c>
      <c r="D22" s="1484"/>
      <c r="E22" s="1532" t="s">
        <v>32</v>
      </c>
      <c r="F22" s="1532">
        <v>190000</v>
      </c>
      <c r="G22" s="1538">
        <v>293490</v>
      </c>
      <c r="H22" s="1490">
        <f>G22-F22</f>
        <v>103490</v>
      </c>
      <c r="I22" s="1535" t="s">
        <v>136</v>
      </c>
    </row>
    <row r="23" spans="1:14" ht="6" customHeight="1" x14ac:dyDescent="0.25">
      <c r="A23" s="1430"/>
      <c r="B23" s="1480"/>
      <c r="C23" s="1485"/>
      <c r="D23" s="1487"/>
      <c r="E23" s="1533"/>
      <c r="F23" s="1533"/>
      <c r="G23" s="1539"/>
      <c r="H23" s="1491"/>
      <c r="I23" s="1536"/>
    </row>
    <row r="24" spans="1:14" ht="9" customHeight="1" x14ac:dyDescent="0.25">
      <c r="A24" s="1430"/>
      <c r="B24" s="1480"/>
      <c r="C24" s="1485"/>
      <c r="D24" s="1487"/>
      <c r="E24" s="1533"/>
      <c r="F24" s="1533"/>
      <c r="G24" s="1539"/>
      <c r="H24" s="1491"/>
      <c r="I24" s="1536"/>
    </row>
    <row r="25" spans="1:14" ht="15.75" customHeight="1" x14ac:dyDescent="0.25">
      <c r="A25" s="1431"/>
      <c r="B25" s="1481"/>
      <c r="C25" s="1488"/>
      <c r="D25" s="1489"/>
      <c r="E25" s="1534"/>
      <c r="F25" s="1534"/>
      <c r="G25" s="1540"/>
      <c r="H25" s="1492"/>
      <c r="I25" s="1537"/>
    </row>
    <row r="26" spans="1:14" ht="67.5" customHeight="1" x14ac:dyDescent="0.25">
      <c r="A26" s="1478" t="s">
        <v>10</v>
      </c>
      <c r="B26" s="37" t="s">
        <v>22</v>
      </c>
      <c r="C26" s="1426" t="s">
        <v>107</v>
      </c>
      <c r="D26" s="1432"/>
      <c r="E26" s="146" t="s">
        <v>32</v>
      </c>
      <c r="F26" s="179">
        <v>40</v>
      </c>
      <c r="G26" s="8">
        <v>23</v>
      </c>
      <c r="H26" s="19">
        <f>G26-F26</f>
        <v>-17</v>
      </c>
      <c r="I26" s="23" t="s">
        <v>258</v>
      </c>
    </row>
    <row r="27" spans="1:14" ht="63" customHeight="1" x14ac:dyDescent="0.25">
      <c r="A27" s="1478"/>
      <c r="B27" s="37" t="s">
        <v>24</v>
      </c>
      <c r="C27" s="1400" t="s">
        <v>127</v>
      </c>
      <c r="D27" s="1401"/>
      <c r="E27" s="146" t="s">
        <v>32</v>
      </c>
      <c r="F27" s="179">
        <v>10</v>
      </c>
      <c r="G27" s="8">
        <v>8</v>
      </c>
      <c r="H27" s="19">
        <f>G27-F27</f>
        <v>-2</v>
      </c>
      <c r="I27" s="23" t="s">
        <v>258</v>
      </c>
    </row>
    <row r="28" spans="1:14" ht="70.5" customHeight="1" x14ac:dyDescent="0.25">
      <c r="A28" s="584" t="s">
        <v>11</v>
      </c>
      <c r="B28" s="37" t="s">
        <v>26</v>
      </c>
      <c r="C28" s="1400" t="s">
        <v>119</v>
      </c>
      <c r="D28" s="1401"/>
      <c r="E28" s="2" t="s">
        <v>116</v>
      </c>
      <c r="F28" s="12">
        <v>3000</v>
      </c>
      <c r="G28" s="7">
        <v>3800</v>
      </c>
      <c r="H28" s="19">
        <f>G28-F28</f>
        <v>800</v>
      </c>
      <c r="I28" s="23" t="s">
        <v>332</v>
      </c>
    </row>
    <row r="29" spans="1:14" hidden="1" x14ac:dyDescent="0.25">
      <c r="A29" s="89"/>
      <c r="B29" s="38"/>
      <c r="C29" s="80"/>
      <c r="D29" s="80"/>
      <c r="E29" s="80"/>
      <c r="F29" s="80"/>
      <c r="G29" s="80"/>
      <c r="H29" s="80"/>
      <c r="I29" s="85"/>
    </row>
    <row r="30" spans="1:14" ht="44.25" customHeight="1" x14ac:dyDescent="0.25">
      <c r="A30" s="1443" t="s">
        <v>62</v>
      </c>
      <c r="B30" s="821"/>
      <c r="C30" s="821"/>
      <c r="D30" s="821"/>
      <c r="E30" s="821"/>
      <c r="F30" s="821"/>
      <c r="G30" s="821"/>
      <c r="H30" s="821"/>
      <c r="I30" s="1444"/>
      <c r="J30" s="20"/>
      <c r="K30" s="20"/>
      <c r="L30" s="20"/>
      <c r="M30" s="20"/>
      <c r="N30" s="20"/>
    </row>
    <row r="31" spans="1:14" ht="21" customHeight="1" x14ac:dyDescent="0.25">
      <c r="A31" s="1448" t="s">
        <v>12</v>
      </c>
      <c r="B31" s="789"/>
      <c r="C31" s="790"/>
      <c r="D31" s="1411" t="s">
        <v>19</v>
      </c>
      <c r="E31" s="802"/>
      <c r="F31" s="803"/>
      <c r="G31" s="1450" t="s">
        <v>33</v>
      </c>
      <c r="H31" s="1450" t="s">
        <v>45</v>
      </c>
      <c r="I31" s="1450" t="s">
        <v>61</v>
      </c>
    </row>
    <row r="32" spans="1:14" ht="24" customHeight="1" x14ac:dyDescent="0.25">
      <c r="A32" s="1449"/>
      <c r="B32" s="792"/>
      <c r="C32" s="793"/>
      <c r="D32" s="77" t="s">
        <v>28</v>
      </c>
      <c r="E32" s="1411" t="s">
        <v>41</v>
      </c>
      <c r="F32" s="803"/>
      <c r="G32" s="1451"/>
      <c r="H32" s="1451"/>
      <c r="I32" s="1451"/>
    </row>
    <row r="33" spans="1:13" x14ac:dyDescent="0.25">
      <c r="A33" s="1418">
        <v>1</v>
      </c>
      <c r="B33" s="1418"/>
      <c r="C33" s="1418"/>
      <c r="D33" s="77">
        <v>2</v>
      </c>
      <c r="E33" s="1411">
        <v>3</v>
      </c>
      <c r="F33" s="803"/>
      <c r="G33" s="77">
        <v>4</v>
      </c>
      <c r="H33" s="77">
        <v>5</v>
      </c>
      <c r="I33" s="77">
        <v>6</v>
      </c>
    </row>
    <row r="34" spans="1:13" ht="15.75" customHeight="1" x14ac:dyDescent="0.25">
      <c r="A34" s="1541" t="s">
        <v>96</v>
      </c>
      <c r="B34" s="805"/>
      <c r="C34" s="806"/>
      <c r="D34" s="90"/>
      <c r="E34" s="1411"/>
      <c r="F34" s="803"/>
      <c r="G34" s="22"/>
      <c r="H34" s="22"/>
      <c r="I34" s="22"/>
    </row>
    <row r="35" spans="1:13" ht="45.75" customHeight="1" x14ac:dyDescent="0.25">
      <c r="A35" s="1542" t="s">
        <v>128</v>
      </c>
      <c r="B35" s="1543"/>
      <c r="C35" s="1544"/>
      <c r="D35" s="90" t="s">
        <v>64</v>
      </c>
      <c r="E35" s="141"/>
      <c r="F35" s="140"/>
      <c r="G35" s="99">
        <v>70000</v>
      </c>
      <c r="H35" s="99">
        <f>H36+H37</f>
        <v>158208.79999999999</v>
      </c>
      <c r="I35" s="99">
        <f>I36+I37</f>
        <v>156412</v>
      </c>
    </row>
    <row r="36" spans="1:13" ht="29.25" customHeight="1" x14ac:dyDescent="0.25">
      <c r="A36" s="1438" t="s">
        <v>98</v>
      </c>
      <c r="B36" s="1439"/>
      <c r="C36" s="1440"/>
      <c r="D36" s="147"/>
      <c r="E36" s="1548">
        <v>26</v>
      </c>
      <c r="F36" s="1549"/>
      <c r="G36" s="43">
        <v>70000</v>
      </c>
      <c r="H36" s="101">
        <v>73760.100000000006</v>
      </c>
      <c r="I36" s="101">
        <v>73724.100000000006</v>
      </c>
    </row>
    <row r="37" spans="1:13" ht="30" customHeight="1" x14ac:dyDescent="0.25">
      <c r="A37" s="1438" t="s">
        <v>194</v>
      </c>
      <c r="B37" s="1439"/>
      <c r="C37" s="1440"/>
      <c r="D37" s="583"/>
      <c r="E37" s="1548">
        <v>29</v>
      </c>
      <c r="F37" s="1549"/>
      <c r="G37" s="43">
        <v>0</v>
      </c>
      <c r="H37" s="101">
        <v>84448.7</v>
      </c>
      <c r="I37" s="101">
        <v>82687.899999999994</v>
      </c>
    </row>
    <row r="38" spans="1:13" ht="0.75" hidden="1" customHeight="1" x14ac:dyDescent="0.25">
      <c r="A38" s="599"/>
      <c r="B38" s="91"/>
      <c r="C38" s="91"/>
      <c r="D38" s="21"/>
      <c r="E38" s="95"/>
      <c r="F38" s="95"/>
      <c r="G38" s="96"/>
      <c r="H38" s="85"/>
      <c r="I38" s="600"/>
    </row>
    <row r="39" spans="1:13" ht="8.25" hidden="1" customHeight="1" x14ac:dyDescent="0.25">
      <c r="A39" s="599"/>
      <c r="B39" s="91"/>
      <c r="C39" s="91"/>
      <c r="D39" s="21"/>
      <c r="E39" s="95"/>
      <c r="F39" s="95"/>
      <c r="G39" s="96"/>
      <c r="H39" s="85"/>
      <c r="I39" s="600"/>
    </row>
    <row r="40" spans="1:13" ht="32.25" customHeight="1" x14ac:dyDescent="0.25">
      <c r="A40" s="1443" t="s">
        <v>63</v>
      </c>
      <c r="B40" s="821"/>
      <c r="C40" s="821"/>
      <c r="D40" s="821"/>
      <c r="E40" s="821"/>
      <c r="F40" s="821"/>
      <c r="G40" s="821"/>
      <c r="H40" s="821"/>
      <c r="I40" s="1444"/>
    </row>
    <row r="41" spans="1:13" ht="243.75" customHeight="1" x14ac:dyDescent="0.25">
      <c r="A41" s="771" t="s">
        <v>288</v>
      </c>
      <c r="B41" s="772"/>
      <c r="C41" s="772"/>
      <c r="D41" s="772"/>
      <c r="E41" s="772"/>
      <c r="F41" s="772"/>
      <c r="G41" s="772"/>
      <c r="H41" s="772"/>
      <c r="I41" s="773"/>
    </row>
    <row r="42" spans="1:13" x14ac:dyDescent="0.25">
      <c r="A42" s="14" t="s">
        <v>13</v>
      </c>
      <c r="B42" s="14"/>
      <c r="C42" s="14"/>
      <c r="D42" s="14"/>
      <c r="E42" s="15"/>
      <c r="F42" s="15"/>
      <c r="G42" s="15"/>
      <c r="H42" s="15"/>
      <c r="I42" s="15"/>
      <c r="J42" s="15"/>
      <c r="K42" s="15"/>
    </row>
    <row r="43" spans="1:13" x14ac:dyDescent="0.25">
      <c r="A43" s="39" t="s">
        <v>14</v>
      </c>
      <c r="B43" s="39"/>
      <c r="C43" s="39"/>
      <c r="D43" s="39"/>
      <c r="E43" s="40"/>
      <c r="F43" s="40"/>
      <c r="G43" s="40"/>
      <c r="H43" s="829" t="s">
        <v>670</v>
      </c>
      <c r="I43" s="1547"/>
      <c r="J43" s="1547"/>
      <c r="K43" s="1547"/>
      <c r="L43" s="1547"/>
      <c r="M43" s="1547"/>
    </row>
    <row r="44" spans="1:13" x14ac:dyDescent="0.25">
      <c r="A44" s="41"/>
      <c r="B44" s="41"/>
      <c r="C44" s="41"/>
      <c r="D44" s="41"/>
      <c r="E44" s="1420" t="s">
        <v>29</v>
      </c>
      <c r="F44" s="1420"/>
      <c r="G44" s="1420"/>
      <c r="H44" s="1421" t="s">
        <v>678</v>
      </c>
      <c r="I44" s="1435"/>
      <c r="J44" s="1435"/>
      <c r="K44" s="1435"/>
      <c r="L44" s="1435"/>
      <c r="M44" s="1435"/>
    </row>
    <row r="45" spans="1:13" x14ac:dyDescent="0.25">
      <c r="A45" s="39" t="s">
        <v>15</v>
      </c>
      <c r="B45" s="39"/>
      <c r="C45" s="39"/>
      <c r="D45" s="39"/>
      <c r="E45" s="594"/>
      <c r="F45" s="594"/>
      <c r="G45" s="594"/>
      <c r="H45" s="1394" t="s">
        <v>681</v>
      </c>
      <c r="I45" s="1394"/>
      <c r="J45" s="1394"/>
      <c r="K45" s="1394"/>
      <c r="L45" s="1394"/>
      <c r="M45" s="1394"/>
    </row>
    <row r="46" spans="1:13" x14ac:dyDescent="0.25">
      <c r="A46" s="15"/>
      <c r="B46" s="15"/>
      <c r="C46" s="15"/>
      <c r="D46" s="15"/>
      <c r="E46" s="1420" t="s">
        <v>29</v>
      </c>
      <c r="F46" s="1420"/>
      <c r="G46" s="1420"/>
      <c r="H46" s="1421" t="s">
        <v>672</v>
      </c>
      <c r="I46" s="1421"/>
      <c r="J46" s="1421"/>
      <c r="K46" s="1421"/>
      <c r="L46" s="1421"/>
      <c r="M46" s="1421"/>
    </row>
    <row r="47" spans="1:13" x14ac:dyDescent="0.25">
      <c r="A47" s="15" t="s">
        <v>16</v>
      </c>
      <c r="B47" s="15"/>
      <c r="C47" s="15"/>
      <c r="D47" s="15"/>
      <c r="E47" s="594"/>
      <c r="F47" s="594"/>
      <c r="G47" s="594"/>
      <c r="H47" s="1394" t="s">
        <v>681</v>
      </c>
      <c r="I47" s="1394"/>
      <c r="J47" s="1394"/>
      <c r="K47" s="1394"/>
      <c r="L47" s="1394"/>
      <c r="M47" s="1394"/>
    </row>
    <row r="48" spans="1:13" x14ac:dyDescent="0.25">
      <c r="A48" s="15"/>
      <c r="B48" s="15"/>
      <c r="C48" s="15"/>
      <c r="D48" s="15"/>
      <c r="E48" s="1420" t="s">
        <v>29</v>
      </c>
      <c r="F48" s="1420"/>
      <c r="G48" s="1420"/>
      <c r="H48" s="1421" t="s">
        <v>672</v>
      </c>
      <c r="I48" s="1421"/>
      <c r="J48" s="1421"/>
      <c r="K48" s="1421"/>
      <c r="L48" s="1421"/>
      <c r="M48" s="1421"/>
    </row>
    <row r="49" spans="1:11" x14ac:dyDescent="0.25">
      <c r="A49" s="17" t="s">
        <v>17</v>
      </c>
      <c r="B49" s="14" t="s">
        <v>27</v>
      </c>
      <c r="C49" s="15"/>
      <c r="D49" s="15"/>
      <c r="E49" s="15"/>
      <c r="F49" s="15"/>
      <c r="G49" s="15"/>
      <c r="H49" s="15"/>
      <c r="I49" s="15"/>
      <c r="J49" s="15"/>
      <c r="K49" s="15"/>
    </row>
    <row r="50" spans="1:11" x14ac:dyDescent="0.25">
      <c r="A50" s="15" t="s">
        <v>18</v>
      </c>
      <c r="B50" s="15"/>
      <c r="C50" s="15"/>
      <c r="D50" s="15"/>
      <c r="E50" s="15"/>
      <c r="F50" s="15"/>
      <c r="G50" s="15"/>
      <c r="H50" s="15"/>
      <c r="I50" s="15"/>
      <c r="J50" s="15"/>
      <c r="K50" s="15"/>
    </row>
    <row r="52" spans="1:11" ht="18.75" x14ac:dyDescent="0.25">
      <c r="A52" s="1546"/>
      <c r="B52" s="1546"/>
      <c r="C52" s="1546"/>
      <c r="D52" s="1546"/>
      <c r="E52" s="1546"/>
      <c r="F52" s="1546"/>
      <c r="G52" s="1546"/>
      <c r="H52" s="1546"/>
    </row>
    <row r="53" spans="1:11" ht="18.75" x14ac:dyDescent="0.25">
      <c r="A53" s="1550"/>
      <c r="B53" s="1550"/>
      <c r="C53" s="1550"/>
      <c r="D53" s="1550"/>
      <c r="E53" s="1550"/>
      <c r="F53" s="1550"/>
      <c r="G53" s="1550"/>
      <c r="H53" s="1550"/>
    </row>
    <row r="54" spans="1:11" ht="18.75" x14ac:dyDescent="0.25">
      <c r="A54" s="1546"/>
      <c r="B54" s="1546"/>
      <c r="C54" s="1546"/>
      <c r="D54" s="1546"/>
      <c r="E54" s="1546"/>
      <c r="F54" s="1546"/>
      <c r="G54" s="1546"/>
      <c r="H54" s="1546"/>
    </row>
    <row r="55" spans="1:11" ht="18.75" x14ac:dyDescent="0.25">
      <c r="A55" s="1546"/>
      <c r="B55" s="1546"/>
      <c r="C55" s="1546"/>
      <c r="D55" s="1546"/>
      <c r="E55" s="1546"/>
      <c r="F55" s="1546"/>
      <c r="G55" s="1546"/>
      <c r="H55" s="1546"/>
    </row>
    <row r="56" spans="1:11" ht="18.75" x14ac:dyDescent="0.25">
      <c r="A56" s="1546"/>
      <c r="B56" s="1546"/>
      <c r="C56" s="1546"/>
      <c r="D56" s="1546"/>
      <c r="E56" s="1546"/>
      <c r="F56" s="1546"/>
      <c r="G56" s="1546"/>
      <c r="H56" s="1546"/>
    </row>
    <row r="57" spans="1:11" ht="18.75" x14ac:dyDescent="0.25">
      <c r="A57" s="1545"/>
      <c r="B57" s="1545"/>
      <c r="C57" s="1545"/>
      <c r="D57" s="1545"/>
      <c r="E57" s="1545"/>
      <c r="F57" s="1545"/>
      <c r="G57" s="1545"/>
      <c r="H57" s="1545"/>
    </row>
    <row r="58" spans="1:11" ht="18.75" x14ac:dyDescent="0.25">
      <c r="A58" s="148"/>
    </row>
  </sheetData>
  <mergeCells count="75">
    <mergeCell ref="E36:F36"/>
    <mergeCell ref="A53:H53"/>
    <mergeCell ref="A54:H54"/>
    <mergeCell ref="A55:H55"/>
    <mergeCell ref="A56:H56"/>
    <mergeCell ref="A37:C37"/>
    <mergeCell ref="E37:F37"/>
    <mergeCell ref="A36:C36"/>
    <mergeCell ref="A57:H57"/>
    <mergeCell ref="A52:H52"/>
    <mergeCell ref="A40:I40"/>
    <mergeCell ref="A41:I41"/>
    <mergeCell ref="H43:M43"/>
    <mergeCell ref="E44:G44"/>
    <mergeCell ref="H44:M44"/>
    <mergeCell ref="H45:M45"/>
    <mergeCell ref="E46:G46"/>
    <mergeCell ref="H46:M46"/>
    <mergeCell ref="H47:M47"/>
    <mergeCell ref="E48:G48"/>
    <mergeCell ref="H48:M48"/>
    <mergeCell ref="C28:D28"/>
    <mergeCell ref="A30:I30"/>
    <mergeCell ref="A31:C32"/>
    <mergeCell ref="D31:F31"/>
    <mergeCell ref="G31:G32"/>
    <mergeCell ref="H31:H32"/>
    <mergeCell ref="I31:I32"/>
    <mergeCell ref="E32:F32"/>
    <mergeCell ref="A33:C33"/>
    <mergeCell ref="E33:F33"/>
    <mergeCell ref="A34:C34"/>
    <mergeCell ref="E34:F34"/>
    <mergeCell ref="A35:C35"/>
    <mergeCell ref="A26:A27"/>
    <mergeCell ref="C26:D26"/>
    <mergeCell ref="C27:D27"/>
    <mergeCell ref="G22:G25"/>
    <mergeCell ref="C21:D21"/>
    <mergeCell ref="A20:A25"/>
    <mergeCell ref="C20:D20"/>
    <mergeCell ref="F22:F25"/>
    <mergeCell ref="C19:D19"/>
    <mergeCell ref="B22:B25"/>
    <mergeCell ref="C22:D25"/>
    <mergeCell ref="E22:E25"/>
    <mergeCell ref="A15:H15"/>
    <mergeCell ref="A16:I16"/>
    <mergeCell ref="A17:A18"/>
    <mergeCell ref="C17:D18"/>
    <mergeCell ref="E17:E18"/>
    <mergeCell ref="F17:F18"/>
    <mergeCell ref="G17:G18"/>
    <mergeCell ref="H17:I17"/>
    <mergeCell ref="H22:H25"/>
    <mergeCell ref="I22:I25"/>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00B050"/>
    <pageSetUpPr fitToPage="1"/>
  </sheetPr>
  <dimension ref="A1:N66"/>
  <sheetViews>
    <sheetView topLeftCell="A42" zoomScale="82" zoomScaleNormal="82" workbookViewId="0">
      <selection activeCell="H51" sqref="H51:M51"/>
    </sheetView>
  </sheetViews>
  <sheetFormatPr defaultColWidth="9.140625" defaultRowHeight="15.75" x14ac:dyDescent="0.25"/>
  <cols>
    <col min="1" max="1" width="15.7109375" style="16" customWidth="1"/>
    <col min="2" max="2" width="14.7109375" style="16" customWidth="1"/>
    <col min="3" max="3" width="33.140625" style="16" customWidth="1"/>
    <col min="4" max="4" width="12.7109375" style="16" customWidth="1"/>
    <col min="5" max="5" width="14.85546875" style="16" customWidth="1"/>
    <col min="6" max="6" width="10.7109375" style="16" customWidth="1"/>
    <col min="7" max="7" width="20.42578125" style="16" customWidth="1"/>
    <col min="8" max="8" width="23.42578125" style="16" customWidth="1"/>
    <col min="9" max="9" width="78.5703125" style="16" customWidth="1"/>
    <col min="10" max="10" width="0.7109375" style="16" customWidth="1"/>
    <col min="11" max="13" width="9.140625" style="16" hidden="1" customWidth="1"/>
    <col min="14" max="16384" width="9.140625" style="16"/>
  </cols>
  <sheetData>
    <row r="1" spans="1:9" x14ac:dyDescent="0.25">
      <c r="A1" s="85"/>
      <c r="B1" s="85"/>
      <c r="C1" s="85"/>
      <c r="D1" s="85"/>
      <c r="E1" s="85"/>
      <c r="F1" s="85"/>
      <c r="G1" s="85"/>
      <c r="H1" s="85"/>
      <c r="I1" s="145" t="s">
        <v>37</v>
      </c>
    </row>
    <row r="2" spans="1:9" x14ac:dyDescent="0.25">
      <c r="A2" s="85"/>
      <c r="B2" s="85"/>
      <c r="C2" s="85"/>
      <c r="D2" s="85"/>
      <c r="E2" s="85"/>
      <c r="F2" s="85"/>
      <c r="G2" s="85"/>
      <c r="H2" s="85"/>
      <c r="I2" s="275" t="s">
        <v>38</v>
      </c>
    </row>
    <row r="3" spans="1:9" x14ac:dyDescent="0.25">
      <c r="A3" s="1402" t="s">
        <v>253</v>
      </c>
      <c r="B3" s="1403"/>
      <c r="C3" s="1403"/>
      <c r="D3" s="1403"/>
      <c r="E3" s="1403"/>
      <c r="F3" s="1403"/>
      <c r="G3" s="1403"/>
      <c r="H3" s="1403"/>
      <c r="I3" s="1404"/>
    </row>
    <row r="4" spans="1:9" ht="21.75" customHeight="1" x14ac:dyDescent="0.25">
      <c r="A4" s="1529" t="s">
        <v>252</v>
      </c>
      <c r="B4" s="1530"/>
      <c r="C4" s="1530"/>
      <c r="D4" s="1530"/>
      <c r="E4" s="1530"/>
      <c r="F4" s="1530"/>
      <c r="G4" s="1530"/>
      <c r="H4" s="1530"/>
      <c r="I4" s="1531"/>
    </row>
    <row r="5" spans="1:9" ht="23.25" customHeight="1" x14ac:dyDescent="0.25">
      <c r="A5" s="727" t="s">
        <v>0</v>
      </c>
      <c r="B5" s="727"/>
      <c r="C5" s="727"/>
      <c r="D5" s="1463" t="s">
        <v>40</v>
      </c>
      <c r="E5" s="1463"/>
      <c r="F5" s="1463"/>
      <c r="G5" s="1463"/>
      <c r="H5" s="1463"/>
      <c r="I5" s="581" t="s">
        <v>46</v>
      </c>
    </row>
    <row r="6" spans="1:9" ht="19.5" customHeight="1" x14ac:dyDescent="0.25">
      <c r="A6" s="727" t="s">
        <v>1</v>
      </c>
      <c r="B6" s="727"/>
      <c r="C6" s="727"/>
      <c r="D6" s="1463" t="s">
        <v>99</v>
      </c>
      <c r="E6" s="1463"/>
      <c r="F6" s="1463"/>
      <c r="G6" s="1463"/>
      <c r="H6" s="1463"/>
      <c r="I6" s="581" t="s">
        <v>65</v>
      </c>
    </row>
    <row r="7" spans="1:9" ht="24" customHeight="1" x14ac:dyDescent="0.25">
      <c r="A7" s="727" t="s">
        <v>2</v>
      </c>
      <c r="B7" s="727"/>
      <c r="C7" s="727"/>
      <c r="D7" s="1400" t="s">
        <v>132</v>
      </c>
      <c r="E7" s="1463"/>
      <c r="F7" s="1463"/>
      <c r="G7" s="1463"/>
      <c r="H7" s="1401"/>
      <c r="I7" s="581" t="s">
        <v>246</v>
      </c>
    </row>
    <row r="8" spans="1:9" ht="30.75" customHeight="1" x14ac:dyDescent="0.25">
      <c r="A8" s="727" t="s">
        <v>3</v>
      </c>
      <c r="B8" s="727"/>
      <c r="C8" s="727"/>
      <c r="D8" s="1400" t="s">
        <v>131</v>
      </c>
      <c r="E8" s="1463"/>
      <c r="F8" s="1463"/>
      <c r="G8" s="1463"/>
      <c r="H8" s="1401"/>
      <c r="I8" s="581" t="s">
        <v>74</v>
      </c>
    </row>
    <row r="9" spans="1:9" ht="34.5" customHeight="1" x14ac:dyDescent="0.25">
      <c r="A9" s="727" t="s">
        <v>4</v>
      </c>
      <c r="B9" s="727"/>
      <c r="C9" s="727"/>
      <c r="D9" s="1400" t="s">
        <v>75</v>
      </c>
      <c r="E9" s="1463"/>
      <c r="F9" s="1463"/>
      <c r="G9" s="1463"/>
      <c r="H9" s="1401"/>
      <c r="I9" s="581" t="s">
        <v>73</v>
      </c>
    </row>
    <row r="10" spans="1:9" ht="15.75" hidden="1" customHeight="1" x14ac:dyDescent="0.25">
      <c r="A10" s="84"/>
      <c r="B10" s="84"/>
      <c r="C10" s="84"/>
      <c r="D10" s="84"/>
      <c r="E10" s="84"/>
      <c r="F10" s="84"/>
      <c r="G10" s="84"/>
      <c r="H10" s="84"/>
      <c r="I10" s="85"/>
    </row>
    <row r="11" spans="1:9" ht="28.5" customHeight="1" x14ac:dyDescent="0.25">
      <c r="A11" s="1415" t="s">
        <v>48</v>
      </c>
      <c r="B11" s="1415"/>
      <c r="C11" s="1415"/>
      <c r="D11" s="1415"/>
      <c r="E11" s="1415"/>
      <c r="F11" s="1415"/>
      <c r="G11" s="1415"/>
      <c r="H11" s="1415"/>
      <c r="I11" s="1415"/>
    </row>
    <row r="12" spans="1:9" ht="51" customHeight="1" x14ac:dyDescent="0.25">
      <c r="A12" s="748" t="s">
        <v>5</v>
      </c>
      <c r="B12" s="748"/>
      <c r="C12" s="1551" t="s">
        <v>234</v>
      </c>
      <c r="D12" s="1552"/>
      <c r="E12" s="1552"/>
      <c r="F12" s="1552"/>
      <c r="G12" s="1552"/>
      <c r="H12" s="1552"/>
      <c r="I12" s="1553"/>
    </row>
    <row r="13" spans="1:9" ht="108" customHeight="1" x14ac:dyDescent="0.25">
      <c r="A13" s="1457" t="s">
        <v>6</v>
      </c>
      <c r="B13" s="750"/>
      <c r="C13" s="1551" t="s">
        <v>235</v>
      </c>
      <c r="D13" s="1552"/>
      <c r="E13" s="1552"/>
      <c r="F13" s="1552"/>
      <c r="G13" s="1552"/>
      <c r="H13" s="1552"/>
      <c r="I13" s="1553"/>
    </row>
    <row r="14" spans="1:9" ht="73.5" customHeight="1" x14ac:dyDescent="0.25">
      <c r="A14" s="748" t="s">
        <v>7</v>
      </c>
      <c r="B14" s="748"/>
      <c r="C14" s="1551" t="s">
        <v>236</v>
      </c>
      <c r="D14" s="1552"/>
      <c r="E14" s="1552"/>
      <c r="F14" s="1552"/>
      <c r="G14" s="1552"/>
      <c r="H14" s="1552"/>
      <c r="I14" s="1553"/>
    </row>
    <row r="15" spans="1:9" hidden="1" x14ac:dyDescent="0.25">
      <c r="A15" s="1414"/>
      <c r="B15" s="1414"/>
      <c r="C15" s="1414"/>
      <c r="D15" s="1414"/>
      <c r="E15" s="1414"/>
      <c r="F15" s="1414"/>
      <c r="G15" s="1414"/>
      <c r="H15" s="1414"/>
      <c r="I15" s="85"/>
    </row>
    <row r="16" spans="1:9" ht="50.25" customHeight="1" x14ac:dyDescent="0.25">
      <c r="A16" s="1415" t="s">
        <v>49</v>
      </c>
      <c r="B16" s="1415"/>
      <c r="C16" s="1415"/>
      <c r="D16" s="1415"/>
      <c r="E16" s="1415"/>
      <c r="F16" s="1415"/>
      <c r="G16" s="1415"/>
      <c r="H16" s="1415"/>
      <c r="I16" s="1415"/>
    </row>
    <row r="17" spans="1:14" ht="27" customHeight="1" x14ac:dyDescent="0.25">
      <c r="A17" s="1454" t="s">
        <v>56</v>
      </c>
      <c r="B17" s="86" t="s">
        <v>57</v>
      </c>
      <c r="C17" s="1418" t="s">
        <v>58</v>
      </c>
      <c r="D17" s="1418"/>
      <c r="E17" s="1418" t="s">
        <v>59</v>
      </c>
      <c r="F17" s="1419" t="s">
        <v>33</v>
      </c>
      <c r="G17" s="1419" t="s">
        <v>36</v>
      </c>
      <c r="H17" s="761" t="s">
        <v>42</v>
      </c>
      <c r="I17" s="761"/>
    </row>
    <row r="18" spans="1:14" ht="25.5" customHeight="1" x14ac:dyDescent="0.25">
      <c r="A18" s="1455"/>
      <c r="B18" s="87"/>
      <c r="C18" s="1418"/>
      <c r="D18" s="1418"/>
      <c r="E18" s="1418"/>
      <c r="F18" s="785"/>
      <c r="G18" s="785"/>
      <c r="H18" s="78" t="s">
        <v>43</v>
      </c>
      <c r="I18" s="88" t="s">
        <v>44</v>
      </c>
    </row>
    <row r="19" spans="1:14" ht="29.25" customHeight="1" x14ac:dyDescent="0.25">
      <c r="A19" s="77">
        <v>1</v>
      </c>
      <c r="B19" s="77">
        <v>2</v>
      </c>
      <c r="C19" s="1411">
        <v>3</v>
      </c>
      <c r="D19" s="803"/>
      <c r="E19" s="77">
        <v>4</v>
      </c>
      <c r="F19" s="76">
        <v>5</v>
      </c>
      <c r="G19" s="77">
        <v>6</v>
      </c>
      <c r="H19" s="77" t="s">
        <v>35</v>
      </c>
      <c r="I19" s="23"/>
    </row>
    <row r="20" spans="1:14" ht="48" customHeight="1" x14ac:dyDescent="0.25">
      <c r="A20" s="1429" t="s">
        <v>9</v>
      </c>
      <c r="B20" s="76" t="s">
        <v>20</v>
      </c>
      <c r="C20" s="1400" t="s">
        <v>155</v>
      </c>
      <c r="D20" s="1401"/>
      <c r="E20" s="8" t="s">
        <v>32</v>
      </c>
      <c r="F20" s="7">
        <v>55</v>
      </c>
      <c r="G20" s="76">
        <v>53</v>
      </c>
      <c r="H20" s="76">
        <f t="shared" ref="H20:H28" si="0">G20-F20</f>
        <v>-2</v>
      </c>
      <c r="I20" s="23" t="s">
        <v>261</v>
      </c>
    </row>
    <row r="21" spans="1:14" ht="44.25" customHeight="1" x14ac:dyDescent="0.25">
      <c r="A21" s="1430"/>
      <c r="B21" s="76" t="s">
        <v>21</v>
      </c>
      <c r="C21" s="1400" t="s">
        <v>156</v>
      </c>
      <c r="D21" s="1401"/>
      <c r="E21" s="8" t="s">
        <v>32</v>
      </c>
      <c r="F21" s="7">
        <v>33</v>
      </c>
      <c r="G21" s="76">
        <v>41</v>
      </c>
      <c r="H21" s="76">
        <f t="shared" si="0"/>
        <v>8</v>
      </c>
      <c r="I21" s="23" t="s">
        <v>136</v>
      </c>
    </row>
    <row r="22" spans="1:14" ht="39" customHeight="1" x14ac:dyDescent="0.25">
      <c r="A22" s="1430"/>
      <c r="B22" s="76" t="s">
        <v>112</v>
      </c>
      <c r="C22" s="1400" t="s">
        <v>97</v>
      </c>
      <c r="D22" s="1401"/>
      <c r="E22" s="8" t="s">
        <v>32</v>
      </c>
      <c r="F22" s="7">
        <v>107090</v>
      </c>
      <c r="G22" s="76">
        <v>154786</v>
      </c>
      <c r="H22" s="76">
        <f t="shared" si="0"/>
        <v>47696</v>
      </c>
      <c r="I22" s="23" t="s">
        <v>136</v>
      </c>
    </row>
    <row r="23" spans="1:14" ht="36" customHeight="1" x14ac:dyDescent="0.25">
      <c r="A23" s="1478" t="s">
        <v>10</v>
      </c>
      <c r="B23" s="29" t="s">
        <v>25</v>
      </c>
      <c r="C23" s="1426" t="s">
        <v>76</v>
      </c>
      <c r="D23" s="1432"/>
      <c r="E23" s="8" t="s">
        <v>72</v>
      </c>
      <c r="F23" s="72">
        <v>46</v>
      </c>
      <c r="G23" s="12">
        <v>341</v>
      </c>
      <c r="H23" s="12">
        <f t="shared" si="0"/>
        <v>295</v>
      </c>
      <c r="I23" s="23" t="s">
        <v>136</v>
      </c>
    </row>
    <row r="24" spans="1:14" ht="42.75" customHeight="1" x14ac:dyDescent="0.25">
      <c r="A24" s="1478"/>
      <c r="B24" s="29" t="s">
        <v>110</v>
      </c>
      <c r="C24" s="1400" t="s">
        <v>77</v>
      </c>
      <c r="D24" s="1401"/>
      <c r="E24" s="8" t="s">
        <v>72</v>
      </c>
      <c r="F24" s="72">
        <v>320</v>
      </c>
      <c r="G24" s="12">
        <v>143.57</v>
      </c>
      <c r="H24" s="12">
        <f t="shared" si="0"/>
        <v>-176.43</v>
      </c>
      <c r="I24" s="23" t="s">
        <v>262</v>
      </c>
    </row>
    <row r="25" spans="1:14" ht="28.5" customHeight="1" x14ac:dyDescent="0.25">
      <c r="A25" s="1478"/>
      <c r="B25" s="29" t="s">
        <v>109</v>
      </c>
      <c r="C25" s="1400" t="s">
        <v>78</v>
      </c>
      <c r="D25" s="1401"/>
      <c r="E25" s="8" t="s">
        <v>32</v>
      </c>
      <c r="F25" s="72">
        <v>14</v>
      </c>
      <c r="G25" s="12">
        <v>12</v>
      </c>
      <c r="H25" s="12">
        <f t="shared" si="0"/>
        <v>-2</v>
      </c>
      <c r="I25" s="23" t="s">
        <v>136</v>
      </c>
    </row>
    <row r="26" spans="1:14" ht="40.5" customHeight="1" x14ac:dyDescent="0.25">
      <c r="A26" s="1478"/>
      <c r="B26" s="29" t="s">
        <v>111</v>
      </c>
      <c r="C26" s="1426" t="s">
        <v>79</v>
      </c>
      <c r="D26" s="1432"/>
      <c r="E26" s="8" t="s">
        <v>32</v>
      </c>
      <c r="F26" s="72">
        <v>10</v>
      </c>
      <c r="G26" s="12">
        <v>20</v>
      </c>
      <c r="H26" s="12">
        <f t="shared" si="0"/>
        <v>10</v>
      </c>
      <c r="I26" s="23" t="s">
        <v>136</v>
      </c>
    </row>
    <row r="27" spans="1:14" ht="56.25" customHeight="1" x14ac:dyDescent="0.25">
      <c r="A27" s="1429" t="s">
        <v>11</v>
      </c>
      <c r="B27" s="29" t="s">
        <v>26</v>
      </c>
      <c r="C27" s="142" t="s">
        <v>154</v>
      </c>
      <c r="D27" s="143"/>
      <c r="E27" s="8" t="s">
        <v>106</v>
      </c>
      <c r="F27" s="12">
        <v>9517.6</v>
      </c>
      <c r="G27" s="24">
        <v>8045.7</v>
      </c>
      <c r="H27" s="12">
        <f t="shared" si="0"/>
        <v>-1471.9000000000005</v>
      </c>
      <c r="I27" s="23" t="s">
        <v>320</v>
      </c>
    </row>
    <row r="28" spans="1:14" ht="47.25" customHeight="1" x14ac:dyDescent="0.25">
      <c r="A28" s="1431"/>
      <c r="B28" s="29" t="s">
        <v>55</v>
      </c>
      <c r="C28" s="1400" t="s">
        <v>120</v>
      </c>
      <c r="D28" s="1401"/>
      <c r="E28" s="2" t="s">
        <v>31</v>
      </c>
      <c r="F28" s="13">
        <v>95</v>
      </c>
      <c r="G28" s="601">
        <v>99.13</v>
      </c>
      <c r="H28" s="602">
        <f t="shared" si="0"/>
        <v>4.1299999999999955</v>
      </c>
      <c r="I28" s="23" t="s">
        <v>136</v>
      </c>
    </row>
    <row r="29" spans="1:14" hidden="1" x14ac:dyDescent="0.25">
      <c r="A29" s="89"/>
      <c r="B29" s="30"/>
      <c r="C29" s="80"/>
      <c r="D29" s="80"/>
      <c r="E29" s="80"/>
      <c r="F29" s="80"/>
      <c r="G29" s="80"/>
      <c r="H29" s="80"/>
      <c r="I29" s="85"/>
    </row>
    <row r="30" spans="1:14" ht="41.25" customHeight="1" x14ac:dyDescent="0.25">
      <c r="A30" s="1443" t="s">
        <v>62</v>
      </c>
      <c r="B30" s="821"/>
      <c r="C30" s="821"/>
      <c r="D30" s="821"/>
      <c r="E30" s="821"/>
      <c r="F30" s="821"/>
      <c r="G30" s="821"/>
      <c r="H30" s="821"/>
      <c r="I30" s="1444"/>
      <c r="J30" s="20"/>
      <c r="K30" s="20"/>
      <c r="L30" s="20"/>
      <c r="M30" s="20"/>
      <c r="N30" s="20"/>
    </row>
    <row r="31" spans="1:14" ht="29.25" customHeight="1" x14ac:dyDescent="0.25">
      <c r="A31" s="1418" t="s">
        <v>12</v>
      </c>
      <c r="B31" s="1418"/>
      <c r="C31" s="1418"/>
      <c r="D31" s="1418" t="s">
        <v>19</v>
      </c>
      <c r="E31" s="1418"/>
      <c r="F31" s="1418"/>
      <c r="G31" s="1418" t="s">
        <v>33</v>
      </c>
      <c r="H31" s="1418" t="s">
        <v>45</v>
      </c>
      <c r="I31" s="1418" t="s">
        <v>61</v>
      </c>
    </row>
    <row r="32" spans="1:14" ht="21" customHeight="1" x14ac:dyDescent="0.25">
      <c r="A32" s="1418"/>
      <c r="B32" s="1418"/>
      <c r="C32" s="1418"/>
      <c r="D32" s="77" t="s">
        <v>28</v>
      </c>
      <c r="E32" s="1418" t="s">
        <v>41</v>
      </c>
      <c r="F32" s="1418"/>
      <c r="G32" s="1418"/>
      <c r="H32" s="1418"/>
      <c r="I32" s="1418"/>
    </row>
    <row r="33" spans="1:9" ht="27" customHeight="1" x14ac:dyDescent="0.25">
      <c r="A33" s="1411">
        <v>1</v>
      </c>
      <c r="B33" s="802"/>
      <c r="C33" s="803"/>
      <c r="D33" s="77">
        <v>2</v>
      </c>
      <c r="E33" s="1411">
        <v>3</v>
      </c>
      <c r="F33" s="803"/>
      <c r="G33" s="77">
        <v>4</v>
      </c>
      <c r="H33" s="77">
        <v>5</v>
      </c>
      <c r="I33" s="77"/>
    </row>
    <row r="34" spans="1:9" ht="45.75" customHeight="1" x14ac:dyDescent="0.25">
      <c r="A34" s="1437" t="s">
        <v>134</v>
      </c>
      <c r="B34" s="1437"/>
      <c r="C34" s="1437"/>
      <c r="D34" s="77"/>
      <c r="E34" s="1418"/>
      <c r="F34" s="1418"/>
      <c r="G34" s="603">
        <f t="shared" ref="G34:H34" si="1">G42+G39+G35</f>
        <v>345910.10000000003</v>
      </c>
      <c r="H34" s="603">
        <f t="shared" si="1"/>
        <v>416784.5</v>
      </c>
      <c r="I34" s="603">
        <f>I42+I39+I35</f>
        <v>401064.8</v>
      </c>
    </row>
    <row r="35" spans="1:9" ht="38.25" customHeight="1" x14ac:dyDescent="0.25">
      <c r="A35" s="659" t="s">
        <v>217</v>
      </c>
      <c r="B35" s="659"/>
      <c r="C35" s="659"/>
      <c r="D35" s="149" t="s">
        <v>64</v>
      </c>
      <c r="E35" s="1556"/>
      <c r="F35" s="1557"/>
      <c r="G35" s="99">
        <f>G36+G37</f>
        <v>150000</v>
      </c>
      <c r="H35" s="99">
        <f>H36+H37</f>
        <v>307045.40000000002</v>
      </c>
      <c r="I35" s="99">
        <f>I36+I37</f>
        <v>304390.8</v>
      </c>
    </row>
    <row r="36" spans="1:9" ht="46.5" customHeight="1" x14ac:dyDescent="0.25">
      <c r="A36" s="1554" t="s">
        <v>71</v>
      </c>
      <c r="B36" s="1554"/>
      <c r="C36" s="1554"/>
      <c r="D36" s="149"/>
      <c r="E36" s="1555">
        <v>26</v>
      </c>
      <c r="F36" s="1555"/>
      <c r="G36" s="150">
        <v>150000</v>
      </c>
      <c r="H36" s="150">
        <v>187918.5</v>
      </c>
      <c r="I36" s="150">
        <v>187654.8</v>
      </c>
    </row>
    <row r="37" spans="1:9" ht="44.25" customHeight="1" x14ac:dyDescent="0.25">
      <c r="A37" s="1554" t="s">
        <v>135</v>
      </c>
      <c r="B37" s="1554"/>
      <c r="C37" s="1554"/>
      <c r="D37" s="149"/>
      <c r="E37" s="1555">
        <v>29</v>
      </c>
      <c r="F37" s="1555"/>
      <c r="G37" s="150">
        <v>0</v>
      </c>
      <c r="H37" s="150">
        <v>119126.9</v>
      </c>
      <c r="I37" s="150">
        <v>116736</v>
      </c>
    </row>
    <row r="38" spans="1:9" ht="25.5" hidden="1" customHeight="1" x14ac:dyDescent="0.25">
      <c r="A38" s="1554" t="s">
        <v>135</v>
      </c>
      <c r="B38" s="1554"/>
      <c r="C38" s="1554"/>
      <c r="D38" s="149"/>
      <c r="E38" s="1555">
        <v>29</v>
      </c>
      <c r="F38" s="1555"/>
      <c r="G38" s="150">
        <v>0</v>
      </c>
      <c r="H38" s="43">
        <v>0</v>
      </c>
      <c r="I38" s="150">
        <v>0</v>
      </c>
    </row>
    <row r="39" spans="1:9" ht="44.25" customHeight="1" x14ac:dyDescent="0.25">
      <c r="A39" s="1559" t="s">
        <v>161</v>
      </c>
      <c r="B39" s="1559"/>
      <c r="C39" s="1559"/>
      <c r="D39" s="149" t="s">
        <v>162</v>
      </c>
      <c r="E39" s="1555"/>
      <c r="F39" s="1555"/>
      <c r="G39" s="99">
        <f t="shared" ref="G39:H39" si="2">G41+G40</f>
        <v>85250.1</v>
      </c>
      <c r="H39" s="99">
        <f t="shared" si="2"/>
        <v>81950.100000000006</v>
      </c>
      <c r="I39" s="99">
        <f>I41+I40</f>
        <v>79628.600000000006</v>
      </c>
    </row>
    <row r="40" spans="1:9" ht="39" customHeight="1" x14ac:dyDescent="0.25">
      <c r="A40" s="1554" t="s">
        <v>191</v>
      </c>
      <c r="B40" s="1554"/>
      <c r="C40" s="1554"/>
      <c r="D40" s="149"/>
      <c r="E40" s="1555">
        <v>28</v>
      </c>
      <c r="F40" s="1555"/>
      <c r="G40" s="150">
        <v>35250.1</v>
      </c>
      <c r="H40" s="150">
        <v>17250.099999999999</v>
      </c>
      <c r="I40" s="150">
        <v>15928.1</v>
      </c>
    </row>
    <row r="41" spans="1:9" ht="48.75" customHeight="1" x14ac:dyDescent="0.25">
      <c r="A41" s="1554" t="s">
        <v>166</v>
      </c>
      <c r="B41" s="1554"/>
      <c r="C41" s="1554"/>
      <c r="D41" s="149"/>
      <c r="E41" s="1555">
        <v>31</v>
      </c>
      <c r="F41" s="1555"/>
      <c r="G41" s="150">
        <v>50000</v>
      </c>
      <c r="H41" s="150">
        <v>64700</v>
      </c>
      <c r="I41" s="150">
        <v>63700.5</v>
      </c>
    </row>
    <row r="42" spans="1:9" ht="49.5" customHeight="1" x14ac:dyDescent="0.25">
      <c r="A42" s="1559" t="s">
        <v>163</v>
      </c>
      <c r="B42" s="1559"/>
      <c r="C42" s="1559"/>
      <c r="D42" s="149" t="s">
        <v>164</v>
      </c>
      <c r="E42" s="1558"/>
      <c r="F42" s="1558"/>
      <c r="G42" s="99">
        <f t="shared" ref="G42:H42" si="3">G43+G44+G45+G46</f>
        <v>110660.00000000001</v>
      </c>
      <c r="H42" s="99">
        <f t="shared" si="3"/>
        <v>27789</v>
      </c>
      <c r="I42" s="99">
        <f>I43+I44+I45+I46</f>
        <v>17045.400000000001</v>
      </c>
    </row>
    <row r="43" spans="1:9" ht="70.5" customHeight="1" x14ac:dyDescent="0.25">
      <c r="A43" s="1554" t="s">
        <v>190</v>
      </c>
      <c r="B43" s="1554"/>
      <c r="C43" s="1554"/>
      <c r="D43" s="149"/>
      <c r="E43" s="1558">
        <v>22</v>
      </c>
      <c r="F43" s="1558"/>
      <c r="G43" s="150">
        <v>3443</v>
      </c>
      <c r="H43" s="150">
        <v>7825</v>
      </c>
      <c r="I43" s="604">
        <v>2681.6</v>
      </c>
    </row>
    <row r="44" spans="1:9" ht="60" customHeight="1" x14ac:dyDescent="0.25">
      <c r="A44" s="1554" t="s">
        <v>191</v>
      </c>
      <c r="B44" s="1554"/>
      <c r="C44" s="1554"/>
      <c r="D44" s="149"/>
      <c r="E44" s="1558">
        <v>28</v>
      </c>
      <c r="F44" s="1558"/>
      <c r="G44" s="150">
        <v>36862.400000000001</v>
      </c>
      <c r="H44" s="150">
        <v>8746.2000000000007</v>
      </c>
      <c r="I44" s="604">
        <v>8248.4</v>
      </c>
    </row>
    <row r="45" spans="1:9" ht="62.25" customHeight="1" x14ac:dyDescent="0.25">
      <c r="A45" s="1554" t="s">
        <v>166</v>
      </c>
      <c r="B45" s="1554"/>
      <c r="C45" s="1554"/>
      <c r="D45" s="149"/>
      <c r="E45" s="1558">
        <v>31</v>
      </c>
      <c r="F45" s="1558"/>
      <c r="G45" s="150">
        <v>70238.8</v>
      </c>
      <c r="H45" s="150">
        <v>11102</v>
      </c>
      <c r="I45" s="585">
        <v>6016</v>
      </c>
    </row>
    <row r="46" spans="1:9" ht="52.5" customHeight="1" x14ac:dyDescent="0.25">
      <c r="A46" s="1554" t="s">
        <v>192</v>
      </c>
      <c r="B46" s="1554"/>
      <c r="C46" s="1554"/>
      <c r="D46" s="149"/>
      <c r="E46" s="1558">
        <v>33</v>
      </c>
      <c r="F46" s="1558"/>
      <c r="G46" s="150">
        <v>115.8</v>
      </c>
      <c r="H46" s="150">
        <v>115.8</v>
      </c>
      <c r="I46" s="585">
        <v>99.4</v>
      </c>
    </row>
    <row r="47" spans="1:9" ht="63" hidden="1" customHeight="1" x14ac:dyDescent="0.25">
      <c r="A47" s="757"/>
      <c r="B47" s="757"/>
      <c r="C47" s="757"/>
      <c r="D47" s="757"/>
      <c r="E47" s="757"/>
      <c r="F47" s="757"/>
      <c r="G47" s="757"/>
      <c r="H47" s="757"/>
      <c r="I47" s="757"/>
    </row>
    <row r="48" spans="1:9" ht="22.5" customHeight="1" x14ac:dyDescent="0.25">
      <c r="A48" s="1443" t="s">
        <v>63</v>
      </c>
      <c r="B48" s="821"/>
      <c r="C48" s="821"/>
      <c r="D48" s="821"/>
      <c r="E48" s="821"/>
      <c r="F48" s="821"/>
      <c r="G48" s="821"/>
      <c r="H48" s="821"/>
      <c r="I48" s="1444"/>
    </row>
    <row r="49" spans="1:13" ht="401.25" customHeight="1" x14ac:dyDescent="0.25">
      <c r="A49" s="1564" t="s">
        <v>684</v>
      </c>
      <c r="B49" s="1565"/>
      <c r="C49" s="1565"/>
      <c r="D49" s="1565"/>
      <c r="E49" s="1565"/>
      <c r="F49" s="1565"/>
      <c r="G49" s="1565"/>
      <c r="H49" s="1565"/>
      <c r="I49" s="1566"/>
    </row>
    <row r="50" spans="1:13" ht="24" customHeight="1" x14ac:dyDescent="0.25">
      <c r="A50" s="14" t="s">
        <v>13</v>
      </c>
      <c r="B50" s="14"/>
      <c r="C50" s="14"/>
      <c r="D50" s="14"/>
      <c r="E50" s="15"/>
      <c r="F50" s="15"/>
      <c r="G50" s="15"/>
      <c r="H50" s="15"/>
      <c r="I50" s="15"/>
      <c r="J50" s="15"/>
      <c r="K50" s="15"/>
    </row>
    <row r="51" spans="1:13" ht="24" customHeight="1" x14ac:dyDescent="0.25">
      <c r="A51" s="31" t="s">
        <v>14</v>
      </c>
      <c r="B51" s="31"/>
      <c r="C51" s="31"/>
      <c r="D51" s="31"/>
      <c r="E51" s="32"/>
      <c r="F51" s="32"/>
      <c r="G51" s="32"/>
      <c r="H51" s="1560" t="s">
        <v>671</v>
      </c>
      <c r="I51" s="1547"/>
      <c r="J51" s="1547"/>
      <c r="K51" s="1547"/>
      <c r="L51" s="1547"/>
      <c r="M51" s="1547"/>
    </row>
    <row r="52" spans="1:13" x14ac:dyDescent="0.25">
      <c r="A52" s="33"/>
      <c r="B52" s="33"/>
      <c r="C52" s="33"/>
      <c r="D52" s="33"/>
      <c r="E52" s="1561" t="s">
        <v>29</v>
      </c>
      <c r="F52" s="1561"/>
      <c r="G52" s="1561"/>
      <c r="H52" s="1562" t="s">
        <v>683</v>
      </c>
      <c r="I52" s="1563"/>
      <c r="J52" s="1563"/>
      <c r="K52" s="1563"/>
      <c r="L52" s="1563"/>
      <c r="M52" s="1563"/>
    </row>
    <row r="53" spans="1:13" x14ac:dyDescent="0.25">
      <c r="A53" s="31" t="s">
        <v>15</v>
      </c>
      <c r="B53" s="31"/>
      <c r="C53" s="31"/>
      <c r="D53" s="31"/>
      <c r="E53" s="32"/>
      <c r="F53" s="32"/>
      <c r="G53" s="32"/>
      <c r="H53" s="812" t="s">
        <v>682</v>
      </c>
      <c r="I53" s="1547"/>
      <c r="J53" s="1547"/>
      <c r="K53" s="1547"/>
      <c r="L53" s="1547"/>
      <c r="M53" s="1547"/>
    </row>
    <row r="54" spans="1:13" x14ac:dyDescent="0.25">
      <c r="A54" s="15"/>
      <c r="B54" s="15"/>
      <c r="C54" s="15"/>
      <c r="D54" s="15"/>
      <c r="E54" s="1561" t="s">
        <v>29</v>
      </c>
      <c r="F54" s="1561"/>
      <c r="G54" s="1561"/>
      <c r="H54" s="1562" t="s">
        <v>683</v>
      </c>
      <c r="I54" s="1563"/>
      <c r="J54" s="1563"/>
      <c r="K54" s="1563"/>
      <c r="L54" s="1563"/>
      <c r="M54" s="1563"/>
    </row>
    <row r="55" spans="1:13" x14ac:dyDescent="0.25">
      <c r="A55" s="15" t="s">
        <v>16</v>
      </c>
      <c r="B55" s="15"/>
      <c r="C55" s="15"/>
      <c r="D55" s="15"/>
      <c r="E55" s="32"/>
      <c r="F55" s="32"/>
      <c r="G55" s="32"/>
      <c r="H55" s="812" t="s">
        <v>682</v>
      </c>
      <c r="I55" s="1547"/>
      <c r="J55" s="1547"/>
      <c r="K55" s="1547"/>
      <c r="L55" s="1547"/>
      <c r="M55" s="1547"/>
    </row>
    <row r="56" spans="1:13" x14ac:dyDescent="0.25">
      <c r="A56" s="15"/>
      <c r="B56" s="15"/>
      <c r="C56" s="15"/>
      <c r="D56" s="15"/>
      <c r="E56" s="1561" t="s">
        <v>29</v>
      </c>
      <c r="F56" s="1561"/>
      <c r="G56" s="1561"/>
      <c r="H56" s="1562" t="s">
        <v>683</v>
      </c>
      <c r="I56" s="1563"/>
      <c r="J56" s="1563"/>
      <c r="K56" s="1563"/>
      <c r="L56" s="1563"/>
      <c r="M56" s="1563"/>
    </row>
    <row r="57" spans="1:13" x14ac:dyDescent="0.25">
      <c r="A57" s="17" t="s">
        <v>17</v>
      </c>
      <c r="B57" s="14" t="s">
        <v>27</v>
      </c>
      <c r="C57" s="15"/>
      <c r="D57" s="15"/>
      <c r="E57" s="15"/>
      <c r="F57" s="15"/>
      <c r="G57" s="15"/>
      <c r="H57" s="15"/>
      <c r="I57" s="15"/>
      <c r="J57" s="15"/>
      <c r="K57" s="15"/>
    </row>
    <row r="58" spans="1:13" x14ac:dyDescent="0.25">
      <c r="A58" s="15" t="s">
        <v>18</v>
      </c>
      <c r="B58" s="15"/>
      <c r="C58" s="15"/>
      <c r="D58" s="15"/>
      <c r="E58" s="15"/>
      <c r="F58" s="15"/>
      <c r="G58" s="15"/>
      <c r="H58" s="15"/>
      <c r="I58" s="15"/>
      <c r="J58" s="15"/>
      <c r="K58" s="15"/>
    </row>
    <row r="60" spans="1:13" ht="18.75" x14ac:dyDescent="0.25">
      <c r="A60" s="1546"/>
      <c r="B60" s="1546"/>
      <c r="C60" s="1546"/>
      <c r="D60" s="1546"/>
      <c r="E60" s="1546"/>
      <c r="F60" s="1546"/>
      <c r="G60" s="1546"/>
      <c r="H60" s="1546"/>
    </row>
    <row r="61" spans="1:13" ht="18.75" x14ac:dyDescent="0.25">
      <c r="A61" s="1550"/>
      <c r="B61" s="1550"/>
      <c r="C61" s="1550"/>
      <c r="D61" s="1550"/>
      <c r="E61" s="1550"/>
      <c r="F61" s="1550"/>
      <c r="G61" s="1550"/>
      <c r="H61" s="1550"/>
    </row>
    <row r="62" spans="1:13" ht="18.75" x14ac:dyDescent="0.25">
      <c r="A62" s="1546"/>
      <c r="B62" s="1546"/>
      <c r="C62" s="1546"/>
      <c r="D62" s="1546"/>
      <c r="E62" s="1546"/>
      <c r="F62" s="1546"/>
      <c r="G62" s="1546"/>
      <c r="H62" s="1546"/>
    </row>
    <row r="63" spans="1:13" ht="18.75" x14ac:dyDescent="0.25">
      <c r="A63" s="1546"/>
      <c r="B63" s="1546"/>
      <c r="C63" s="1546"/>
      <c r="D63" s="1546"/>
      <c r="E63" s="1546"/>
      <c r="F63" s="1546"/>
      <c r="G63" s="1546"/>
      <c r="H63" s="1546"/>
    </row>
    <row r="64" spans="1:13" ht="18.75" x14ac:dyDescent="0.25">
      <c r="A64" s="1546"/>
      <c r="B64" s="1546"/>
      <c r="C64" s="1546"/>
      <c r="D64" s="1546"/>
      <c r="E64" s="1546"/>
      <c r="F64" s="1546"/>
      <c r="G64" s="1546"/>
      <c r="H64" s="1546"/>
    </row>
    <row r="65" spans="1:8" ht="18.75" x14ac:dyDescent="0.25">
      <c r="A65" s="1545"/>
      <c r="B65" s="1545"/>
      <c r="C65" s="1545"/>
      <c r="D65" s="1545"/>
      <c r="E65" s="1545"/>
      <c r="F65" s="1545"/>
      <c r="G65" s="1545"/>
      <c r="H65" s="1545"/>
    </row>
    <row r="66" spans="1:8" ht="18.75" x14ac:dyDescent="0.25">
      <c r="A66" s="148"/>
    </row>
  </sheetData>
  <mergeCells count="92">
    <mergeCell ref="A65:H65"/>
    <mergeCell ref="H53:M53"/>
    <mergeCell ref="E54:G54"/>
    <mergeCell ref="H54:M54"/>
    <mergeCell ref="H55:M55"/>
    <mergeCell ref="E56:G56"/>
    <mergeCell ref="H56:M56"/>
    <mergeCell ref="A60:H60"/>
    <mergeCell ref="A61:H61"/>
    <mergeCell ref="A62:H62"/>
    <mergeCell ref="A63:H63"/>
    <mergeCell ref="A64:H64"/>
    <mergeCell ref="E46:F46"/>
    <mergeCell ref="A46:C46"/>
    <mergeCell ref="A38:C38"/>
    <mergeCell ref="E45:F45"/>
    <mergeCell ref="E44:F44"/>
    <mergeCell ref="A43:C43"/>
    <mergeCell ref="E43:F43"/>
    <mergeCell ref="A42:C42"/>
    <mergeCell ref="A45:C45"/>
    <mergeCell ref="H51:M51"/>
    <mergeCell ref="E52:G52"/>
    <mergeCell ref="H52:M52"/>
    <mergeCell ref="A47:I47"/>
    <mergeCell ref="A48:I48"/>
    <mergeCell ref="A49:I49"/>
    <mergeCell ref="E37:F37"/>
    <mergeCell ref="A37:C37"/>
    <mergeCell ref="A44:C44"/>
    <mergeCell ref="E38:F38"/>
    <mergeCell ref="E42:F42"/>
    <mergeCell ref="E39:F39"/>
    <mergeCell ref="E41:F41"/>
    <mergeCell ref="A39:C39"/>
    <mergeCell ref="A40:C40"/>
    <mergeCell ref="A41:C41"/>
    <mergeCell ref="E40:F40"/>
    <mergeCell ref="A35:C35"/>
    <mergeCell ref="A36:C36"/>
    <mergeCell ref="E36:F36"/>
    <mergeCell ref="A30:I30"/>
    <mergeCell ref="A31:C32"/>
    <mergeCell ref="D31:F31"/>
    <mergeCell ref="G31:G32"/>
    <mergeCell ref="H31:H32"/>
    <mergeCell ref="I31:I32"/>
    <mergeCell ref="E32:F32"/>
    <mergeCell ref="A34:C34"/>
    <mergeCell ref="E34:F34"/>
    <mergeCell ref="A33:C33"/>
    <mergeCell ref="E33:F33"/>
    <mergeCell ref="E35:F35"/>
    <mergeCell ref="A14:B14"/>
    <mergeCell ref="C14:I14"/>
    <mergeCell ref="A7:C7"/>
    <mergeCell ref="D7:H7"/>
    <mergeCell ref="A8:C8"/>
    <mergeCell ref="D8:H8"/>
    <mergeCell ref="A9:C9"/>
    <mergeCell ref="D9:H9"/>
    <mergeCell ref="A11:I11"/>
    <mergeCell ref="A12:B12"/>
    <mergeCell ref="C12:I12"/>
    <mergeCell ref="A13:B13"/>
    <mergeCell ref="C13:I13"/>
    <mergeCell ref="E17:E18"/>
    <mergeCell ref="F17:F18"/>
    <mergeCell ref="G17:G18"/>
    <mergeCell ref="H17:I17"/>
    <mergeCell ref="A15:H15"/>
    <mergeCell ref="A16:I16"/>
    <mergeCell ref="A17:A18"/>
    <mergeCell ref="C17:D18"/>
    <mergeCell ref="A3:I3"/>
    <mergeCell ref="A4:I4"/>
    <mergeCell ref="A5:C5"/>
    <mergeCell ref="D5:H5"/>
    <mergeCell ref="A6:C6"/>
    <mergeCell ref="D6:H6"/>
    <mergeCell ref="A27:A28"/>
    <mergeCell ref="C28:D28"/>
    <mergeCell ref="C19:D19"/>
    <mergeCell ref="C23:D23"/>
    <mergeCell ref="C24:D24"/>
    <mergeCell ref="C25:D25"/>
    <mergeCell ref="C26:D26"/>
    <mergeCell ref="C20:D20"/>
    <mergeCell ref="C21:D21"/>
    <mergeCell ref="C22:D22"/>
    <mergeCell ref="A20:A22"/>
    <mergeCell ref="A23:A26"/>
  </mergeCells>
  <pageMargins left="0.7" right="0.7" top="0.75" bottom="0.75" header="0.3" footer="0.3"/>
  <pageSetup paperSize="9" scale="5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R45"/>
  <sheetViews>
    <sheetView topLeftCell="A26" zoomScaleNormal="100" workbookViewId="0">
      <selection activeCell="H40" sqref="H40:M40"/>
    </sheetView>
  </sheetViews>
  <sheetFormatPr defaultRowHeight="15" x14ac:dyDescent="0.25"/>
  <cols>
    <col min="1" max="1" width="11.5703125" customWidth="1"/>
    <col min="4" max="4" width="23.5703125" customWidth="1"/>
    <col min="6" max="6" width="11.28515625" customWidth="1"/>
    <col min="7" max="7" width="19.28515625" customWidth="1"/>
    <col min="8" max="8" width="20.140625" customWidth="1"/>
    <col min="9" max="9" width="64" customWidth="1"/>
    <col min="10" max="13" width="9.140625" hidden="1" customWidth="1"/>
  </cols>
  <sheetData>
    <row r="1" spans="1:13" ht="15.75" x14ac:dyDescent="0.25">
      <c r="A1" s="82"/>
      <c r="B1" s="82"/>
      <c r="C1" s="82"/>
      <c r="D1" s="82"/>
      <c r="E1" s="82"/>
      <c r="F1" s="82"/>
      <c r="G1" s="82"/>
      <c r="H1" s="82"/>
      <c r="I1" s="83" t="s">
        <v>37</v>
      </c>
      <c r="J1" s="11"/>
      <c r="K1" s="11"/>
      <c r="L1" s="11"/>
      <c r="M1" s="11"/>
    </row>
    <row r="2" spans="1:13" ht="15.75" x14ac:dyDescent="0.25">
      <c r="A2" s="82"/>
      <c r="B2" s="82"/>
      <c r="C2" s="82"/>
      <c r="D2" s="82"/>
      <c r="E2" s="82"/>
      <c r="F2" s="82"/>
      <c r="G2" s="82"/>
      <c r="H2" s="82"/>
      <c r="I2" s="274" t="s">
        <v>38</v>
      </c>
      <c r="J2" s="11"/>
      <c r="K2" s="11"/>
      <c r="L2" s="11"/>
      <c r="M2" s="11"/>
    </row>
    <row r="3" spans="1:13" ht="15.75" x14ac:dyDescent="0.25">
      <c r="A3" s="1402" t="s">
        <v>253</v>
      </c>
      <c r="B3" s="1403"/>
      <c r="C3" s="1403"/>
      <c r="D3" s="1403"/>
      <c r="E3" s="1403"/>
      <c r="F3" s="1403"/>
      <c r="G3" s="1403"/>
      <c r="H3" s="1403"/>
      <c r="I3" s="1404"/>
      <c r="J3" s="11"/>
      <c r="K3" s="11"/>
      <c r="L3" s="11"/>
      <c r="M3" s="11"/>
    </row>
    <row r="4" spans="1:13" ht="20.25" customHeight="1" x14ac:dyDescent="0.25">
      <c r="A4" s="1405" t="s">
        <v>252</v>
      </c>
      <c r="B4" s="1567"/>
      <c r="C4" s="1567"/>
      <c r="D4" s="1567"/>
      <c r="E4" s="1567"/>
      <c r="F4" s="1567"/>
      <c r="G4" s="1567"/>
      <c r="H4" s="1567"/>
      <c r="I4" s="1568"/>
      <c r="J4" s="11"/>
      <c r="K4" s="11"/>
      <c r="L4" s="11"/>
      <c r="M4" s="11"/>
    </row>
    <row r="5" spans="1:13" ht="27.75" customHeight="1" x14ac:dyDescent="0.25">
      <c r="A5" s="737" t="s">
        <v>0</v>
      </c>
      <c r="B5" s="737"/>
      <c r="C5" s="737"/>
      <c r="D5" s="737" t="s">
        <v>40</v>
      </c>
      <c r="E5" s="737"/>
      <c r="F5" s="737"/>
      <c r="G5" s="737"/>
      <c r="H5" s="737"/>
      <c r="I5" s="582" t="s">
        <v>46</v>
      </c>
      <c r="J5" s="11"/>
      <c r="K5" s="11"/>
      <c r="L5" s="11"/>
      <c r="M5" s="11"/>
    </row>
    <row r="6" spans="1:13" ht="20.25" customHeight="1" x14ac:dyDescent="0.25">
      <c r="A6" s="727" t="s">
        <v>1</v>
      </c>
      <c r="B6" s="727"/>
      <c r="C6" s="727"/>
      <c r="D6" s="727" t="s">
        <v>99</v>
      </c>
      <c r="E6" s="727"/>
      <c r="F6" s="727"/>
      <c r="G6" s="727"/>
      <c r="H6" s="727"/>
      <c r="I6" s="581" t="s">
        <v>65</v>
      </c>
      <c r="J6" s="11"/>
      <c r="K6" s="11"/>
      <c r="L6" s="11"/>
      <c r="M6" s="11"/>
    </row>
    <row r="7" spans="1:13" ht="26.25" customHeight="1" x14ac:dyDescent="0.25">
      <c r="A7" s="727" t="s">
        <v>2</v>
      </c>
      <c r="B7" s="727"/>
      <c r="C7" s="727"/>
      <c r="D7" s="727" t="s">
        <v>326</v>
      </c>
      <c r="E7" s="727"/>
      <c r="F7" s="727"/>
      <c r="G7" s="727"/>
      <c r="H7" s="727"/>
      <c r="I7" s="581" t="s">
        <v>325</v>
      </c>
      <c r="J7" s="11"/>
      <c r="K7" s="11"/>
      <c r="L7" s="11"/>
      <c r="M7" s="11"/>
    </row>
    <row r="8" spans="1:13" ht="21.75" customHeight="1" x14ac:dyDescent="0.25">
      <c r="A8" s="727" t="s">
        <v>3</v>
      </c>
      <c r="B8" s="727"/>
      <c r="C8" s="727"/>
      <c r="D8" s="727" t="s">
        <v>327</v>
      </c>
      <c r="E8" s="727"/>
      <c r="F8" s="727"/>
      <c r="G8" s="727"/>
      <c r="H8" s="727"/>
      <c r="I8" s="581" t="s">
        <v>74</v>
      </c>
      <c r="J8" s="11"/>
      <c r="K8" s="11"/>
      <c r="L8" s="11"/>
      <c r="M8" s="11"/>
    </row>
    <row r="9" spans="1:13" ht="26.25" customHeight="1" x14ac:dyDescent="0.25">
      <c r="A9" s="727" t="s">
        <v>4</v>
      </c>
      <c r="B9" s="727"/>
      <c r="C9" s="727"/>
      <c r="D9" s="727" t="s">
        <v>328</v>
      </c>
      <c r="E9" s="727"/>
      <c r="F9" s="727"/>
      <c r="G9" s="727"/>
      <c r="H9" s="727"/>
      <c r="I9" s="581" t="s">
        <v>80</v>
      </c>
      <c r="J9" s="11"/>
      <c r="K9" s="11"/>
      <c r="L9" s="11"/>
      <c r="M9" s="11"/>
    </row>
    <row r="10" spans="1:13" ht="15.75" hidden="1" x14ac:dyDescent="0.25">
      <c r="A10" s="84"/>
      <c r="B10" s="84"/>
      <c r="C10" s="84"/>
      <c r="D10" s="84"/>
      <c r="E10" s="84"/>
      <c r="F10" s="84"/>
      <c r="G10" s="84"/>
      <c r="H10" s="84"/>
      <c r="I10" s="85"/>
      <c r="J10" s="11"/>
      <c r="K10" s="11"/>
      <c r="L10" s="11"/>
      <c r="M10" s="11"/>
    </row>
    <row r="11" spans="1:13" ht="22.5" customHeight="1" x14ac:dyDescent="0.25">
      <c r="A11" s="1415" t="s">
        <v>48</v>
      </c>
      <c r="B11" s="1415"/>
      <c r="C11" s="1415"/>
      <c r="D11" s="1415"/>
      <c r="E11" s="1415"/>
      <c r="F11" s="1415"/>
      <c r="G11" s="1415"/>
      <c r="H11" s="1415"/>
      <c r="I11" s="1415"/>
      <c r="J11" s="11"/>
      <c r="K11" s="11"/>
      <c r="L11" s="11"/>
      <c r="M11" s="11"/>
    </row>
    <row r="12" spans="1:13" ht="27" customHeight="1" x14ac:dyDescent="0.25">
      <c r="A12" s="748" t="s">
        <v>5</v>
      </c>
      <c r="B12" s="748"/>
      <c r="C12" s="1569" t="s">
        <v>237</v>
      </c>
      <c r="D12" s="1569"/>
      <c r="E12" s="1569"/>
      <c r="F12" s="1569"/>
      <c r="G12" s="1569"/>
      <c r="H12" s="1569"/>
      <c r="I12" s="1569"/>
      <c r="J12" s="11"/>
      <c r="K12" s="11"/>
      <c r="L12" s="11"/>
      <c r="M12" s="11"/>
    </row>
    <row r="13" spans="1:13" ht="29.25" customHeight="1" x14ac:dyDescent="0.25">
      <c r="A13" s="1437" t="s">
        <v>6</v>
      </c>
      <c r="B13" s="1437"/>
      <c r="C13" s="1570" t="s">
        <v>238</v>
      </c>
      <c r="D13" s="1570"/>
      <c r="E13" s="1570"/>
      <c r="F13" s="1570"/>
      <c r="G13" s="1570"/>
      <c r="H13" s="1570"/>
      <c r="I13" s="1570"/>
      <c r="J13" s="11"/>
      <c r="K13" s="11"/>
      <c r="L13" s="11"/>
      <c r="M13" s="11"/>
    </row>
    <row r="14" spans="1:13" ht="52.5" customHeight="1" x14ac:dyDescent="0.25">
      <c r="A14" s="748" t="s">
        <v>7</v>
      </c>
      <c r="B14" s="748"/>
      <c r="C14" s="1464" t="s">
        <v>239</v>
      </c>
      <c r="D14" s="1464"/>
      <c r="E14" s="1464"/>
      <c r="F14" s="1464"/>
      <c r="G14" s="1464"/>
      <c r="H14" s="1464"/>
      <c r="I14" s="1464"/>
      <c r="J14" s="11"/>
      <c r="K14" s="11"/>
      <c r="L14" s="11"/>
      <c r="M14" s="11"/>
    </row>
    <row r="15" spans="1:13" ht="16.5" hidden="1" thickBot="1" x14ac:dyDescent="0.3">
      <c r="A15" s="1414"/>
      <c r="B15" s="1414"/>
      <c r="C15" s="1414"/>
      <c r="D15" s="1414"/>
      <c r="E15" s="1414"/>
      <c r="F15" s="1414"/>
      <c r="G15" s="1414"/>
      <c r="H15" s="1414"/>
      <c r="I15" s="85"/>
      <c r="J15" s="11"/>
      <c r="K15" s="11"/>
      <c r="L15" s="11"/>
      <c r="M15" s="11"/>
    </row>
    <row r="16" spans="1:13" ht="33.75" customHeight="1" x14ac:dyDescent="0.25">
      <c r="A16" s="1415" t="s">
        <v>49</v>
      </c>
      <c r="B16" s="1415"/>
      <c r="C16" s="1415"/>
      <c r="D16" s="1415"/>
      <c r="E16" s="1415"/>
      <c r="F16" s="1415"/>
      <c r="G16" s="1415"/>
      <c r="H16" s="1415"/>
      <c r="I16" s="1415"/>
      <c r="J16" s="11"/>
      <c r="K16" s="11"/>
      <c r="L16" s="11"/>
      <c r="M16" s="11"/>
    </row>
    <row r="17" spans="1:18" ht="15.75" x14ac:dyDescent="0.25">
      <c r="A17" s="1571" t="s">
        <v>56</v>
      </c>
      <c r="B17" s="1450" t="s">
        <v>57</v>
      </c>
      <c r="C17" s="1418" t="s">
        <v>58</v>
      </c>
      <c r="D17" s="1418"/>
      <c r="E17" s="1418" t="s">
        <v>59</v>
      </c>
      <c r="F17" s="761" t="s">
        <v>33</v>
      </c>
      <c r="G17" s="761" t="s">
        <v>36</v>
      </c>
      <c r="H17" s="761" t="s">
        <v>42</v>
      </c>
      <c r="I17" s="761"/>
      <c r="J17" s="11"/>
      <c r="K17" s="11"/>
      <c r="L17" s="11"/>
      <c r="M17" s="11"/>
    </row>
    <row r="18" spans="1:18" ht="15.75" x14ac:dyDescent="0.25">
      <c r="A18" s="1571"/>
      <c r="B18" s="1451"/>
      <c r="C18" s="1418"/>
      <c r="D18" s="1418"/>
      <c r="E18" s="1418"/>
      <c r="F18" s="1572"/>
      <c r="G18" s="1572"/>
      <c r="H18" s="78" t="s">
        <v>43</v>
      </c>
      <c r="I18" s="88" t="s">
        <v>44</v>
      </c>
      <c r="J18" s="11"/>
      <c r="K18" s="11"/>
      <c r="L18" s="11"/>
      <c r="M18" s="11"/>
    </row>
    <row r="19" spans="1:18" ht="15.75" x14ac:dyDescent="0.25">
      <c r="A19" s="77">
        <v>1</v>
      </c>
      <c r="B19" s="77">
        <v>2</v>
      </c>
      <c r="C19" s="1418">
        <v>3</v>
      </c>
      <c r="D19" s="1418"/>
      <c r="E19" s="77">
        <v>4</v>
      </c>
      <c r="F19" s="77">
        <v>5</v>
      </c>
      <c r="G19" s="77">
        <v>6</v>
      </c>
      <c r="H19" s="77" t="s">
        <v>35</v>
      </c>
      <c r="I19" s="23"/>
      <c r="J19" s="11"/>
      <c r="K19" s="11"/>
      <c r="L19" s="11"/>
      <c r="M19" s="11"/>
    </row>
    <row r="20" spans="1:18" ht="45" customHeight="1" x14ac:dyDescent="0.25">
      <c r="A20" s="1478" t="s">
        <v>9</v>
      </c>
      <c r="B20" s="76" t="s">
        <v>20</v>
      </c>
      <c r="C20" s="727" t="s">
        <v>102</v>
      </c>
      <c r="D20" s="727"/>
      <c r="E20" s="76" t="s">
        <v>32</v>
      </c>
      <c r="F20" s="7">
        <v>29</v>
      </c>
      <c r="G20" s="605">
        <v>5</v>
      </c>
      <c r="H20" s="19">
        <f>G20-F20</f>
        <v>-24</v>
      </c>
      <c r="I20" s="606" t="s">
        <v>263</v>
      </c>
      <c r="J20" s="11"/>
      <c r="K20" s="11"/>
      <c r="L20" s="11"/>
      <c r="M20" s="11"/>
    </row>
    <row r="21" spans="1:18" ht="41.25" customHeight="1" x14ac:dyDescent="0.25">
      <c r="A21" s="1478"/>
      <c r="B21" s="76" t="s">
        <v>21</v>
      </c>
      <c r="C21" s="727" t="s">
        <v>103</v>
      </c>
      <c r="D21" s="727"/>
      <c r="E21" s="76" t="s">
        <v>32</v>
      </c>
      <c r="F21" s="7">
        <v>33479</v>
      </c>
      <c r="G21" s="76">
        <v>9781</v>
      </c>
      <c r="H21" s="19">
        <f>G21-F21</f>
        <v>-23698</v>
      </c>
      <c r="I21" s="606" t="s">
        <v>322</v>
      </c>
      <c r="J21" s="11"/>
      <c r="K21" s="11"/>
      <c r="L21" s="11"/>
      <c r="M21" s="11"/>
    </row>
    <row r="22" spans="1:18" ht="38.25" customHeight="1" x14ac:dyDescent="0.25">
      <c r="A22" s="1478" t="s">
        <v>10</v>
      </c>
      <c r="B22" s="37" t="s">
        <v>22</v>
      </c>
      <c r="C22" s="1573" t="s">
        <v>104</v>
      </c>
      <c r="D22" s="1573"/>
      <c r="E22" s="76" t="s">
        <v>72</v>
      </c>
      <c r="F22" s="13">
        <v>235.7</v>
      </c>
      <c r="G22" s="7">
        <v>27.2</v>
      </c>
      <c r="H22" s="19">
        <f>G22-F22</f>
        <v>-208.5</v>
      </c>
      <c r="I22" s="606" t="s">
        <v>318</v>
      </c>
      <c r="J22" s="11"/>
      <c r="K22" s="11"/>
      <c r="L22" s="11"/>
      <c r="M22" s="11"/>
    </row>
    <row r="23" spans="1:18" ht="37.5" customHeight="1" x14ac:dyDescent="0.25">
      <c r="A23" s="1478"/>
      <c r="B23" s="37" t="s">
        <v>23</v>
      </c>
      <c r="C23" s="1573" t="s">
        <v>129</v>
      </c>
      <c r="D23" s="1573"/>
      <c r="E23" s="76" t="s">
        <v>32</v>
      </c>
      <c r="F23" s="1">
        <v>5063</v>
      </c>
      <c r="G23" s="1">
        <v>738</v>
      </c>
      <c r="H23" s="19">
        <f>G23-F23</f>
        <v>-4325</v>
      </c>
      <c r="I23" s="606" t="s">
        <v>333</v>
      </c>
      <c r="J23" s="11"/>
      <c r="K23" s="11"/>
      <c r="L23" s="11"/>
      <c r="M23" s="11"/>
    </row>
    <row r="24" spans="1:18" ht="57.75" customHeight="1" x14ac:dyDescent="0.25">
      <c r="A24" s="584" t="s">
        <v>11</v>
      </c>
      <c r="B24" s="37" t="s">
        <v>26</v>
      </c>
      <c r="C24" s="727" t="s">
        <v>154</v>
      </c>
      <c r="D24" s="727"/>
      <c r="E24" s="2" t="s">
        <v>106</v>
      </c>
      <c r="F24" s="12">
        <v>1096.4000000000001</v>
      </c>
      <c r="G24" s="7">
        <v>1882.4</v>
      </c>
      <c r="H24" s="76">
        <f>G24-F24</f>
        <v>786</v>
      </c>
      <c r="I24" s="606" t="s">
        <v>317</v>
      </c>
      <c r="J24" s="11"/>
      <c r="K24" s="11"/>
      <c r="L24" s="11"/>
      <c r="M24" s="11"/>
    </row>
    <row r="25" spans="1:18" ht="15.75" hidden="1" x14ac:dyDescent="0.25">
      <c r="A25" s="89"/>
      <c r="B25" s="38"/>
      <c r="C25" s="80"/>
      <c r="D25" s="80"/>
      <c r="E25" s="80"/>
      <c r="F25" s="80"/>
      <c r="G25" s="80"/>
      <c r="H25" s="80"/>
      <c r="I25" s="85"/>
      <c r="J25" s="11"/>
      <c r="K25" s="11"/>
      <c r="L25" s="11"/>
      <c r="M25" s="11"/>
    </row>
    <row r="26" spans="1:18" ht="24.75" customHeight="1" x14ac:dyDescent="0.25">
      <c r="A26" s="1415" t="s">
        <v>62</v>
      </c>
      <c r="B26" s="1415"/>
      <c r="C26" s="1415"/>
      <c r="D26" s="1415"/>
      <c r="E26" s="1415"/>
      <c r="F26" s="1415"/>
      <c r="G26" s="1415"/>
      <c r="H26" s="1415"/>
      <c r="I26" s="1415"/>
      <c r="J26" s="20"/>
      <c r="K26" s="20"/>
      <c r="L26" s="20"/>
      <c r="M26" s="20"/>
    </row>
    <row r="27" spans="1:18" ht="15.75" x14ac:dyDescent="0.25">
      <c r="A27" s="1418" t="s">
        <v>12</v>
      </c>
      <c r="B27" s="1418"/>
      <c r="C27" s="1418"/>
      <c r="D27" s="1418" t="s">
        <v>19</v>
      </c>
      <c r="E27" s="1418"/>
      <c r="F27" s="1418"/>
      <c r="G27" s="1418" t="s">
        <v>33</v>
      </c>
      <c r="H27" s="1418" t="s">
        <v>45</v>
      </c>
      <c r="I27" s="1418" t="s">
        <v>61</v>
      </c>
      <c r="J27" s="11"/>
      <c r="K27" s="11"/>
      <c r="L27" s="11"/>
      <c r="M27" s="11"/>
      <c r="R27" s="28"/>
    </row>
    <row r="28" spans="1:18" ht="15.75" x14ac:dyDescent="0.25">
      <c r="A28" s="1418"/>
      <c r="B28" s="1418"/>
      <c r="C28" s="1418"/>
      <c r="D28" s="77" t="s">
        <v>28</v>
      </c>
      <c r="E28" s="1418" t="s">
        <v>41</v>
      </c>
      <c r="F28" s="1418"/>
      <c r="G28" s="1418"/>
      <c r="H28" s="1418"/>
      <c r="I28" s="1418"/>
      <c r="J28" s="11"/>
      <c r="K28" s="11"/>
      <c r="L28" s="11"/>
      <c r="M28" s="11"/>
    </row>
    <row r="29" spans="1:18" ht="15.75" x14ac:dyDescent="0.25">
      <c r="A29" s="1418">
        <v>1</v>
      </c>
      <c r="B29" s="1418"/>
      <c r="C29" s="1418"/>
      <c r="D29" s="77">
        <v>2</v>
      </c>
      <c r="E29" s="1418">
        <v>3</v>
      </c>
      <c r="F29" s="1418"/>
      <c r="G29" s="77">
        <v>4</v>
      </c>
      <c r="H29" s="77">
        <v>5</v>
      </c>
      <c r="I29" s="77">
        <v>6</v>
      </c>
      <c r="J29" s="11"/>
      <c r="K29" s="11"/>
      <c r="L29" s="11"/>
      <c r="M29" s="11"/>
    </row>
    <row r="30" spans="1:18" ht="15.75" x14ac:dyDescent="0.25">
      <c r="A30" s="1437" t="s">
        <v>108</v>
      </c>
      <c r="B30" s="1437"/>
      <c r="C30" s="1437"/>
      <c r="D30" s="149" t="s">
        <v>64</v>
      </c>
      <c r="E30" s="1418"/>
      <c r="F30" s="1418"/>
      <c r="G30" s="99">
        <f>G31+G32</f>
        <v>0</v>
      </c>
      <c r="H30" s="99">
        <f>H31+H32</f>
        <v>232.6</v>
      </c>
      <c r="I30" s="99">
        <f>I31+I32</f>
        <v>16.2</v>
      </c>
      <c r="J30" s="11"/>
      <c r="K30" s="11"/>
      <c r="L30" s="11"/>
      <c r="M30" s="11"/>
    </row>
    <row r="31" spans="1:18" ht="23.25" customHeight="1" x14ac:dyDescent="0.25">
      <c r="A31" s="727" t="s">
        <v>98</v>
      </c>
      <c r="B31" s="727"/>
      <c r="C31" s="727"/>
      <c r="D31" s="90"/>
      <c r="E31" s="1575">
        <v>26</v>
      </c>
      <c r="F31" s="1575"/>
      <c r="G31" s="44">
        <v>0</v>
      </c>
      <c r="H31" s="44">
        <v>0</v>
      </c>
      <c r="I31" s="44">
        <v>0</v>
      </c>
      <c r="J31" s="11"/>
      <c r="K31" s="11"/>
      <c r="L31" s="11"/>
      <c r="M31" s="11"/>
    </row>
    <row r="32" spans="1:18" ht="19.5" customHeight="1" x14ac:dyDescent="0.25">
      <c r="A32" s="1574" t="s">
        <v>135</v>
      </c>
      <c r="B32" s="1574"/>
      <c r="C32" s="1574"/>
      <c r="D32" s="607"/>
      <c r="E32" s="1575">
        <v>29</v>
      </c>
      <c r="F32" s="1575"/>
      <c r="G32" s="158">
        <v>0</v>
      </c>
      <c r="H32" s="159">
        <v>232.6</v>
      </c>
      <c r="I32" s="608">
        <v>16.2</v>
      </c>
      <c r="J32" s="11"/>
      <c r="K32" s="11"/>
      <c r="L32" s="11"/>
      <c r="M32" s="11"/>
    </row>
    <row r="33" spans="1:13" ht="15.75" hidden="1" x14ac:dyDescent="0.25">
      <c r="A33" s="91"/>
      <c r="B33" s="91"/>
      <c r="C33" s="91"/>
      <c r="D33" s="21"/>
      <c r="E33" s="95"/>
      <c r="F33" s="95"/>
      <c r="G33" s="96"/>
      <c r="H33" s="85"/>
      <c r="I33" s="85"/>
      <c r="J33" s="11"/>
      <c r="K33" s="11"/>
      <c r="L33" s="11"/>
      <c r="M33" s="11"/>
    </row>
    <row r="34" spans="1:13" ht="15.75" x14ac:dyDescent="0.25">
      <c r="A34" s="1415" t="s">
        <v>63</v>
      </c>
      <c r="B34" s="1415"/>
      <c r="C34" s="1415"/>
      <c r="D34" s="1415"/>
      <c r="E34" s="1415"/>
      <c r="F34" s="1415"/>
      <c r="G34" s="1415"/>
      <c r="H34" s="1415"/>
      <c r="I34" s="1415"/>
      <c r="J34" s="16"/>
      <c r="K34" s="11"/>
      <c r="L34" s="11"/>
      <c r="M34" s="11"/>
    </row>
    <row r="35" spans="1:13" ht="145.5" customHeight="1" x14ac:dyDescent="0.25">
      <c r="A35" s="1576" t="s">
        <v>289</v>
      </c>
      <c r="B35" s="1428"/>
      <c r="C35" s="1428"/>
      <c r="D35" s="1428"/>
      <c r="E35" s="1428"/>
      <c r="F35" s="1428"/>
      <c r="G35" s="1428"/>
      <c r="H35" s="1428"/>
      <c r="I35" s="1428"/>
      <c r="J35" s="16"/>
      <c r="K35" s="11"/>
      <c r="L35" s="11"/>
      <c r="M35" s="11"/>
    </row>
    <row r="36" spans="1:13" ht="15.75" x14ac:dyDescent="0.25">
      <c r="A36" s="14" t="s">
        <v>13</v>
      </c>
      <c r="B36" s="14"/>
      <c r="C36" s="14"/>
      <c r="D36" s="14"/>
      <c r="E36" s="15"/>
      <c r="F36" s="15"/>
      <c r="G36" s="15"/>
      <c r="H36" s="15"/>
      <c r="I36" s="15"/>
      <c r="J36" s="15"/>
      <c r="K36" s="15"/>
      <c r="L36" s="16"/>
      <c r="M36" s="16"/>
    </row>
    <row r="37" spans="1:13" ht="15.75" x14ac:dyDescent="0.25">
      <c r="A37" s="39" t="s">
        <v>14</v>
      </c>
      <c r="B37" s="39"/>
      <c r="C37" s="39"/>
      <c r="D37" s="39"/>
      <c r="E37" s="40"/>
      <c r="F37" s="40"/>
      <c r="G37" s="40"/>
      <c r="H37" s="829" t="s">
        <v>53</v>
      </c>
      <c r="I37" s="1547"/>
      <c r="J37" s="1547"/>
      <c r="K37" s="1547"/>
      <c r="L37" s="1547"/>
      <c r="M37" s="1547"/>
    </row>
    <row r="38" spans="1:13" ht="24.75" customHeight="1" x14ac:dyDescent="0.25">
      <c r="A38" s="41"/>
      <c r="B38" s="41"/>
      <c r="C38" s="41"/>
      <c r="D38" s="41"/>
      <c r="E38" s="786" t="s">
        <v>29</v>
      </c>
      <c r="F38" s="786"/>
      <c r="G38" s="786"/>
      <c r="H38" s="1577" t="s">
        <v>685</v>
      </c>
      <c r="I38" s="1563"/>
      <c r="J38" s="1563"/>
      <c r="K38" s="1563"/>
      <c r="L38" s="1563"/>
      <c r="M38" s="1563"/>
    </row>
    <row r="39" spans="1:13" ht="15.75" x14ac:dyDescent="0.25">
      <c r="A39" s="39" t="s">
        <v>15</v>
      </c>
      <c r="B39" s="39"/>
      <c r="C39" s="39"/>
      <c r="D39" s="39"/>
      <c r="E39" s="40"/>
      <c r="F39" s="40"/>
      <c r="G39" s="40"/>
      <c r="H39" s="812" t="s">
        <v>54</v>
      </c>
      <c r="I39" s="1547"/>
      <c r="J39" s="1547"/>
      <c r="K39" s="1547"/>
      <c r="L39" s="1547"/>
      <c r="M39" s="1547"/>
    </row>
    <row r="40" spans="1:13" ht="22.5" customHeight="1" x14ac:dyDescent="0.25">
      <c r="A40" s="15"/>
      <c r="B40" s="15"/>
      <c r="C40" s="15"/>
      <c r="D40" s="15"/>
      <c r="E40" s="786" t="s">
        <v>29</v>
      </c>
      <c r="F40" s="786"/>
      <c r="G40" s="786"/>
      <c r="H40" s="1577" t="s">
        <v>685</v>
      </c>
      <c r="I40" s="1563"/>
      <c r="J40" s="1563"/>
      <c r="K40" s="1563"/>
      <c r="L40" s="1563"/>
      <c r="M40" s="1563"/>
    </row>
    <row r="41" spans="1:13" ht="15.75" x14ac:dyDescent="0.25">
      <c r="A41" s="15" t="s">
        <v>16</v>
      </c>
      <c r="B41" s="15"/>
      <c r="C41" s="15"/>
      <c r="D41" s="15"/>
      <c r="E41" s="40"/>
      <c r="F41" s="40"/>
      <c r="G41" s="40"/>
      <c r="H41" s="812" t="s">
        <v>54</v>
      </c>
      <c r="I41" s="1547"/>
      <c r="J41" s="1547"/>
      <c r="K41" s="1547"/>
      <c r="L41" s="1547"/>
      <c r="M41" s="1547"/>
    </row>
    <row r="42" spans="1:13" ht="15.75" x14ac:dyDescent="0.25">
      <c r="A42" s="15"/>
      <c r="B42" s="15"/>
      <c r="C42" s="15"/>
      <c r="D42" s="15"/>
      <c r="E42" s="786" t="s">
        <v>29</v>
      </c>
      <c r="F42" s="786"/>
      <c r="G42" s="786"/>
      <c r="H42" s="1577" t="s">
        <v>685</v>
      </c>
      <c r="I42" s="1563"/>
      <c r="J42" s="1563"/>
      <c r="K42" s="1563"/>
      <c r="L42" s="1563"/>
      <c r="M42" s="1563"/>
    </row>
    <row r="43" spans="1:13" ht="15.75" x14ac:dyDescent="0.25">
      <c r="A43" s="17" t="s">
        <v>17</v>
      </c>
      <c r="B43" s="14" t="s">
        <v>27</v>
      </c>
      <c r="C43" s="15"/>
      <c r="D43" s="15"/>
      <c r="E43" s="15"/>
      <c r="F43" s="15"/>
      <c r="G43" s="15"/>
      <c r="H43" s="15"/>
      <c r="I43" s="15"/>
      <c r="J43" s="15"/>
      <c r="K43" s="15"/>
      <c r="L43" s="16"/>
      <c r="M43" s="16"/>
    </row>
    <row r="44" spans="1:13" ht="15.75" x14ac:dyDescent="0.25">
      <c r="A44" s="15" t="s">
        <v>18</v>
      </c>
      <c r="B44" s="15"/>
      <c r="C44" s="15"/>
      <c r="D44" s="15"/>
      <c r="E44" s="15"/>
      <c r="F44" s="15"/>
      <c r="G44" s="15"/>
      <c r="H44" s="15"/>
      <c r="I44" s="15"/>
      <c r="J44" s="15"/>
      <c r="K44" s="15"/>
      <c r="L44" s="16"/>
      <c r="M44" s="16"/>
    </row>
    <row r="45" spans="1:13" ht="15.75" x14ac:dyDescent="0.25">
      <c r="A45" s="16"/>
      <c r="B45" s="16"/>
      <c r="C45" s="16"/>
      <c r="D45" s="16"/>
      <c r="E45" s="16"/>
      <c r="F45" s="16"/>
      <c r="G45" s="16"/>
      <c r="H45" s="16"/>
      <c r="I45" s="16"/>
      <c r="J45" s="16"/>
      <c r="K45" s="16"/>
      <c r="L45" s="16"/>
      <c r="M45" s="16"/>
    </row>
  </sheetData>
  <mergeCells count="62">
    <mergeCell ref="E40:G40"/>
    <mergeCell ref="H40:M40"/>
    <mergeCell ref="H41:M41"/>
    <mergeCell ref="E42:G42"/>
    <mergeCell ref="H42:M42"/>
    <mergeCell ref="H39:M39"/>
    <mergeCell ref="A29:C29"/>
    <mergeCell ref="E29:F29"/>
    <mergeCell ref="A30:C30"/>
    <mergeCell ref="E30:F30"/>
    <mergeCell ref="A32:C32"/>
    <mergeCell ref="E32:F32"/>
    <mergeCell ref="A34:I34"/>
    <mergeCell ref="A35:I35"/>
    <mergeCell ref="H37:M37"/>
    <mergeCell ref="E38:G38"/>
    <mergeCell ref="H38:M38"/>
    <mergeCell ref="A31:C31"/>
    <mergeCell ref="E31:F31"/>
    <mergeCell ref="C24:D24"/>
    <mergeCell ref="A26:I26"/>
    <mergeCell ref="A27:C28"/>
    <mergeCell ref="D27:F27"/>
    <mergeCell ref="G27:G28"/>
    <mergeCell ref="H27:H28"/>
    <mergeCell ref="I27:I28"/>
    <mergeCell ref="E28:F28"/>
    <mergeCell ref="C19:D19"/>
    <mergeCell ref="A20:A21"/>
    <mergeCell ref="C20:D20"/>
    <mergeCell ref="C21:D21"/>
    <mergeCell ref="A22:A23"/>
    <mergeCell ref="C22:D22"/>
    <mergeCell ref="C23:D23"/>
    <mergeCell ref="A15:H15"/>
    <mergeCell ref="A16:I16"/>
    <mergeCell ref="A17:A18"/>
    <mergeCell ref="C17:D18"/>
    <mergeCell ref="E17:E18"/>
    <mergeCell ref="F17:F18"/>
    <mergeCell ref="G17:G18"/>
    <mergeCell ref="H17:I17"/>
    <mergeCell ref="B17:B18"/>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paperSize="9" scale="7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M48"/>
  <sheetViews>
    <sheetView topLeftCell="A24" zoomScaleNormal="100" workbookViewId="0">
      <selection activeCell="I53" sqref="I53"/>
    </sheetView>
  </sheetViews>
  <sheetFormatPr defaultColWidth="9.140625" defaultRowHeight="15" x14ac:dyDescent="0.25"/>
  <cols>
    <col min="1" max="1" width="10.140625" style="3" customWidth="1"/>
    <col min="2" max="2" width="7.42578125" style="3" customWidth="1"/>
    <col min="3" max="3" width="13.140625" style="3" customWidth="1"/>
    <col min="4" max="4" width="26.42578125" style="3" customWidth="1"/>
    <col min="5" max="6" width="11.140625" style="3" customWidth="1"/>
    <col min="7" max="7" width="11.7109375" style="3" customWidth="1"/>
    <col min="8" max="8" width="14.140625" style="3" customWidth="1"/>
    <col min="9" max="9" width="62.140625" style="3" customWidth="1"/>
    <col min="10" max="13" width="9.140625" style="3" hidden="1" customWidth="1"/>
    <col min="14" max="16384" width="9.140625" style="3"/>
  </cols>
  <sheetData>
    <row r="1" spans="1:13" ht="15.75" x14ac:dyDescent="0.25">
      <c r="A1" s="85"/>
      <c r="B1" s="85"/>
      <c r="C1" s="85"/>
      <c r="D1" s="85"/>
      <c r="E1" s="85"/>
      <c r="F1" s="85"/>
      <c r="G1" s="85"/>
      <c r="H1" s="85"/>
      <c r="I1" s="145" t="s">
        <v>37</v>
      </c>
      <c r="J1" s="16"/>
      <c r="K1" s="16"/>
      <c r="L1" s="16"/>
      <c r="M1" s="16"/>
    </row>
    <row r="2" spans="1:13" ht="15.75" x14ac:dyDescent="0.25">
      <c r="A2" s="85"/>
      <c r="B2" s="85"/>
      <c r="C2" s="85"/>
      <c r="D2" s="85"/>
      <c r="E2" s="85"/>
      <c r="F2" s="85"/>
      <c r="G2" s="85"/>
      <c r="H2" s="85"/>
      <c r="I2" s="275" t="s">
        <v>38</v>
      </c>
      <c r="J2" s="16"/>
      <c r="K2" s="16"/>
      <c r="L2" s="16"/>
      <c r="M2" s="16"/>
    </row>
    <row r="3" spans="1:13" ht="15.75" x14ac:dyDescent="0.25">
      <c r="A3" s="1402" t="s">
        <v>253</v>
      </c>
      <c r="B3" s="1403"/>
      <c r="C3" s="1403"/>
      <c r="D3" s="1403"/>
      <c r="E3" s="1403"/>
      <c r="F3" s="1403"/>
      <c r="G3" s="1403"/>
      <c r="H3" s="1403"/>
      <c r="I3" s="1404"/>
      <c r="J3" s="16"/>
      <c r="K3" s="16"/>
      <c r="L3" s="16"/>
      <c r="M3" s="16"/>
    </row>
    <row r="4" spans="1:13" ht="15.75" x14ac:dyDescent="0.25">
      <c r="A4" s="1596" t="s">
        <v>260</v>
      </c>
      <c r="B4" s="1567"/>
      <c r="C4" s="1567"/>
      <c r="D4" s="1567"/>
      <c r="E4" s="1567"/>
      <c r="F4" s="1567"/>
      <c r="G4" s="1567"/>
      <c r="H4" s="1567"/>
      <c r="I4" s="1568"/>
      <c r="J4" s="16"/>
      <c r="K4" s="16"/>
      <c r="L4" s="16"/>
      <c r="M4" s="16"/>
    </row>
    <row r="5" spans="1:13" ht="15.75" customHeight="1" x14ac:dyDescent="0.25">
      <c r="A5" s="1400" t="s">
        <v>0</v>
      </c>
      <c r="B5" s="1463"/>
      <c r="C5" s="1401"/>
      <c r="D5" s="1400" t="s">
        <v>40</v>
      </c>
      <c r="E5" s="1463"/>
      <c r="F5" s="1463"/>
      <c r="G5" s="1463"/>
      <c r="H5" s="1401"/>
      <c r="I5" s="581" t="s">
        <v>46</v>
      </c>
      <c r="J5" s="16"/>
      <c r="K5" s="16"/>
      <c r="L5" s="16"/>
      <c r="M5" s="16"/>
    </row>
    <row r="6" spans="1:13" ht="15.75" customHeight="1" x14ac:dyDescent="0.25">
      <c r="A6" s="1400" t="s">
        <v>1</v>
      </c>
      <c r="B6" s="1463"/>
      <c r="C6" s="1401"/>
      <c r="D6" s="1400" t="s">
        <v>99</v>
      </c>
      <c r="E6" s="1463"/>
      <c r="F6" s="1463"/>
      <c r="G6" s="1463"/>
      <c r="H6" s="1401"/>
      <c r="I6" s="581" t="s">
        <v>65</v>
      </c>
      <c r="J6" s="16"/>
      <c r="K6" s="16"/>
      <c r="L6" s="16"/>
      <c r="M6" s="16"/>
    </row>
    <row r="7" spans="1:13" ht="15.75" customHeight="1" x14ac:dyDescent="0.25">
      <c r="A7" s="1400" t="s">
        <v>160</v>
      </c>
      <c r="B7" s="1463"/>
      <c r="C7" s="1401"/>
      <c r="D7" s="1400" t="s">
        <v>159</v>
      </c>
      <c r="E7" s="1463"/>
      <c r="F7" s="1463"/>
      <c r="G7" s="1463"/>
      <c r="H7" s="1401"/>
      <c r="I7" s="581" t="s">
        <v>195</v>
      </c>
      <c r="J7" s="16"/>
      <c r="K7" s="16"/>
      <c r="L7" s="16"/>
      <c r="M7" s="16"/>
    </row>
    <row r="8" spans="1:13" ht="15.75" x14ac:dyDescent="0.25">
      <c r="A8" s="1400" t="s">
        <v>3</v>
      </c>
      <c r="B8" s="1463"/>
      <c r="C8" s="1401"/>
      <c r="D8" s="1400" t="s">
        <v>130</v>
      </c>
      <c r="E8" s="1463"/>
      <c r="F8" s="1463"/>
      <c r="G8" s="1463"/>
      <c r="H8" s="1401"/>
      <c r="I8" s="581" t="s">
        <v>118</v>
      </c>
      <c r="J8" s="16"/>
      <c r="K8" s="16"/>
      <c r="L8" s="16"/>
      <c r="M8" s="16"/>
    </row>
    <row r="9" spans="1:13" ht="15" customHeight="1" x14ac:dyDescent="0.25">
      <c r="A9" s="1400" t="s">
        <v>4</v>
      </c>
      <c r="B9" s="1463"/>
      <c r="C9" s="1401"/>
      <c r="D9" s="1400" t="s">
        <v>159</v>
      </c>
      <c r="E9" s="1463"/>
      <c r="F9" s="1463"/>
      <c r="G9" s="1463"/>
      <c r="H9" s="1401"/>
      <c r="I9" s="581" t="s">
        <v>47</v>
      </c>
      <c r="J9" s="16"/>
      <c r="K9" s="16"/>
      <c r="L9" s="16"/>
      <c r="M9" s="16"/>
    </row>
    <row r="10" spans="1:13" ht="15.75" hidden="1" x14ac:dyDescent="0.25">
      <c r="A10" s="84"/>
      <c r="B10" s="84"/>
      <c r="C10" s="84"/>
      <c r="D10" s="84"/>
      <c r="E10" s="84"/>
      <c r="F10" s="84"/>
      <c r="G10" s="84"/>
      <c r="H10" s="84"/>
      <c r="I10" s="85"/>
      <c r="J10" s="16"/>
      <c r="K10" s="16"/>
      <c r="L10" s="16"/>
      <c r="M10" s="16"/>
    </row>
    <row r="11" spans="1:13" ht="25.5" customHeight="1" x14ac:dyDescent="0.25">
      <c r="A11" s="1443" t="s">
        <v>48</v>
      </c>
      <c r="B11" s="821"/>
      <c r="C11" s="821"/>
      <c r="D11" s="821"/>
      <c r="E11" s="821"/>
      <c r="F11" s="821"/>
      <c r="G11" s="821"/>
      <c r="H11" s="821"/>
      <c r="I11" s="1444"/>
      <c r="J11" s="16"/>
      <c r="K11" s="16"/>
      <c r="L11" s="16"/>
      <c r="M11" s="16"/>
    </row>
    <row r="12" spans="1:13" ht="37.5" customHeight="1" x14ac:dyDescent="0.25">
      <c r="A12" s="1591" t="s">
        <v>5</v>
      </c>
      <c r="B12" s="1592"/>
      <c r="C12" s="1597" t="s">
        <v>184</v>
      </c>
      <c r="D12" s="1598"/>
      <c r="E12" s="1598"/>
      <c r="F12" s="1598"/>
      <c r="G12" s="1598"/>
      <c r="H12" s="1598"/>
      <c r="I12" s="1599"/>
      <c r="J12" s="16"/>
      <c r="K12" s="16"/>
      <c r="L12" s="16"/>
      <c r="M12" s="16"/>
    </row>
    <row r="13" spans="1:13" ht="33" customHeight="1" x14ac:dyDescent="0.25">
      <c r="A13" s="1541" t="s">
        <v>6</v>
      </c>
      <c r="B13" s="806"/>
      <c r="C13" s="1588" t="s">
        <v>218</v>
      </c>
      <c r="D13" s="1589"/>
      <c r="E13" s="1589"/>
      <c r="F13" s="1589"/>
      <c r="G13" s="1589"/>
      <c r="H13" s="1589"/>
      <c r="I13" s="1590"/>
      <c r="J13" s="16"/>
      <c r="K13" s="16"/>
      <c r="L13" s="16"/>
      <c r="M13" s="16"/>
    </row>
    <row r="14" spans="1:13" ht="39.200000000000003" customHeight="1" x14ac:dyDescent="0.25">
      <c r="A14" s="1591" t="s">
        <v>7</v>
      </c>
      <c r="B14" s="1592"/>
      <c r="C14" s="1593" t="s">
        <v>158</v>
      </c>
      <c r="D14" s="1594"/>
      <c r="E14" s="1594"/>
      <c r="F14" s="1594"/>
      <c r="G14" s="1594"/>
      <c r="H14" s="1594"/>
      <c r="I14" s="1595"/>
      <c r="J14" s="16"/>
      <c r="K14" s="16"/>
      <c r="L14" s="16"/>
      <c r="M14" s="16"/>
    </row>
    <row r="15" spans="1:13" ht="15.75" hidden="1" x14ac:dyDescent="0.25">
      <c r="A15" s="1414"/>
      <c r="B15" s="1414"/>
      <c r="C15" s="1414"/>
      <c r="D15" s="1414"/>
      <c r="E15" s="1414"/>
      <c r="F15" s="1414"/>
      <c r="G15" s="1414"/>
      <c r="H15" s="1414"/>
      <c r="I15" s="85"/>
      <c r="J15" s="16"/>
      <c r="K15" s="16"/>
      <c r="L15" s="16"/>
      <c r="M15" s="16"/>
    </row>
    <row r="16" spans="1:13" ht="42.75" customHeight="1" x14ac:dyDescent="0.25">
      <c r="A16" s="1443" t="s">
        <v>49</v>
      </c>
      <c r="B16" s="821"/>
      <c r="C16" s="821"/>
      <c r="D16" s="821"/>
      <c r="E16" s="821"/>
      <c r="F16" s="821"/>
      <c r="G16" s="821"/>
      <c r="H16" s="821"/>
      <c r="I16" s="1444"/>
      <c r="J16" s="16"/>
      <c r="K16" s="16"/>
      <c r="L16" s="16"/>
      <c r="M16" s="16"/>
    </row>
    <row r="17" spans="1:13" ht="15.75" customHeight="1" x14ac:dyDescent="0.25">
      <c r="A17" s="1454" t="s">
        <v>56</v>
      </c>
      <c r="B17" s="86" t="s">
        <v>57</v>
      </c>
      <c r="C17" s="1448" t="s">
        <v>58</v>
      </c>
      <c r="D17" s="790"/>
      <c r="E17" s="1450" t="s">
        <v>59</v>
      </c>
      <c r="F17" s="783" t="s">
        <v>33</v>
      </c>
      <c r="G17" s="783" t="s">
        <v>36</v>
      </c>
      <c r="H17" s="763" t="s">
        <v>42</v>
      </c>
      <c r="I17" s="765"/>
      <c r="J17" s="16"/>
      <c r="K17" s="16"/>
      <c r="L17" s="16"/>
      <c r="M17" s="16"/>
    </row>
    <row r="18" spans="1:13" ht="31.5" x14ac:dyDescent="0.25">
      <c r="A18" s="1455"/>
      <c r="B18" s="87"/>
      <c r="C18" s="1449"/>
      <c r="D18" s="793"/>
      <c r="E18" s="1451"/>
      <c r="F18" s="784"/>
      <c r="G18" s="784"/>
      <c r="H18" s="78" t="s">
        <v>43</v>
      </c>
      <c r="I18" s="88" t="s">
        <v>44</v>
      </c>
      <c r="J18" s="16"/>
      <c r="K18" s="16"/>
      <c r="L18" s="16"/>
      <c r="M18" s="16"/>
    </row>
    <row r="19" spans="1:13" ht="15.75" x14ac:dyDescent="0.25">
      <c r="A19" s="77">
        <v>1</v>
      </c>
      <c r="B19" s="77">
        <v>2</v>
      </c>
      <c r="C19" s="1411">
        <v>3</v>
      </c>
      <c r="D19" s="803"/>
      <c r="E19" s="77">
        <v>4</v>
      </c>
      <c r="F19" s="77">
        <v>5</v>
      </c>
      <c r="G19" s="77">
        <v>6</v>
      </c>
      <c r="H19" s="77" t="s">
        <v>35</v>
      </c>
      <c r="I19" s="23"/>
      <c r="J19" s="16"/>
      <c r="K19" s="16"/>
      <c r="L19" s="16"/>
      <c r="M19" s="16"/>
    </row>
    <row r="20" spans="1:13" ht="30.2" customHeight="1" x14ac:dyDescent="0.25">
      <c r="A20" s="1429" t="s">
        <v>9</v>
      </c>
      <c r="B20" s="76" t="s">
        <v>20</v>
      </c>
      <c r="C20" s="1400" t="s">
        <v>182</v>
      </c>
      <c r="D20" s="1401"/>
      <c r="E20" s="76" t="s">
        <v>32</v>
      </c>
      <c r="F20" s="76">
        <v>0</v>
      </c>
      <c r="G20" s="177">
        <v>0</v>
      </c>
      <c r="H20" s="177">
        <f t="shared" ref="H20:H25" si="0">G20-F20</f>
        <v>0</v>
      </c>
      <c r="I20" s="1585" t="s">
        <v>290</v>
      </c>
      <c r="J20" s="16"/>
      <c r="K20" s="16"/>
      <c r="L20" s="16"/>
      <c r="M20" s="16"/>
    </row>
    <row r="21" spans="1:13" ht="42" customHeight="1" x14ac:dyDescent="0.25">
      <c r="A21" s="1431"/>
      <c r="B21" s="76" t="s">
        <v>21</v>
      </c>
      <c r="C21" s="1400" t="s">
        <v>183</v>
      </c>
      <c r="D21" s="1401"/>
      <c r="E21" s="76" t="s">
        <v>32</v>
      </c>
      <c r="F21" s="76">
        <v>0</v>
      </c>
      <c r="G21" s="177">
        <v>0</v>
      </c>
      <c r="H21" s="177">
        <f t="shared" si="0"/>
        <v>0</v>
      </c>
      <c r="I21" s="1586"/>
      <c r="J21" s="16"/>
      <c r="K21" s="16"/>
      <c r="L21" s="16"/>
      <c r="M21" s="16"/>
    </row>
    <row r="22" spans="1:13" ht="28.5" customHeight="1" x14ac:dyDescent="0.25">
      <c r="A22" s="1429" t="s">
        <v>10</v>
      </c>
      <c r="B22" s="76" t="s">
        <v>22</v>
      </c>
      <c r="C22" s="1400" t="s">
        <v>185</v>
      </c>
      <c r="D22" s="1401"/>
      <c r="E22" s="8" t="s">
        <v>186</v>
      </c>
      <c r="F22" s="8">
        <v>0</v>
      </c>
      <c r="G22" s="8">
        <v>0</v>
      </c>
      <c r="H22" s="204">
        <f t="shared" si="0"/>
        <v>0</v>
      </c>
      <c r="I22" s="1586"/>
      <c r="J22" s="151"/>
      <c r="K22" s="151"/>
      <c r="L22" s="16"/>
      <c r="M22" s="16"/>
    </row>
    <row r="23" spans="1:13" ht="26.45" customHeight="1" x14ac:dyDescent="0.25">
      <c r="A23" s="1431"/>
      <c r="B23" s="76" t="s">
        <v>23</v>
      </c>
      <c r="C23" s="1400" t="s">
        <v>187</v>
      </c>
      <c r="D23" s="1401"/>
      <c r="E23" s="8" t="s">
        <v>106</v>
      </c>
      <c r="F23" s="8">
        <v>0</v>
      </c>
      <c r="G23" s="8">
        <v>0</v>
      </c>
      <c r="H23" s="177">
        <f t="shared" si="0"/>
        <v>0</v>
      </c>
      <c r="I23" s="1586"/>
      <c r="J23" s="71"/>
      <c r="K23" s="71"/>
      <c r="L23" s="16"/>
      <c r="M23" s="16"/>
    </row>
    <row r="24" spans="1:13" ht="28.5" customHeight="1" x14ac:dyDescent="0.25">
      <c r="A24" s="1429" t="s">
        <v>11</v>
      </c>
      <c r="B24" s="76" t="s">
        <v>26</v>
      </c>
      <c r="C24" s="1400" t="s">
        <v>188</v>
      </c>
      <c r="D24" s="1401"/>
      <c r="E24" s="8" t="s">
        <v>31</v>
      </c>
      <c r="F24" s="177">
        <v>0</v>
      </c>
      <c r="G24" s="177">
        <v>0</v>
      </c>
      <c r="H24" s="177">
        <f t="shared" si="0"/>
        <v>0</v>
      </c>
      <c r="I24" s="1586"/>
      <c r="J24" s="16"/>
      <c r="K24" s="16"/>
      <c r="L24" s="16"/>
      <c r="M24" s="16"/>
    </row>
    <row r="25" spans="1:13" ht="39" customHeight="1" x14ac:dyDescent="0.25">
      <c r="A25" s="1431"/>
      <c r="B25" s="76" t="s">
        <v>55</v>
      </c>
      <c r="C25" s="1400" t="s">
        <v>189</v>
      </c>
      <c r="D25" s="1401"/>
      <c r="E25" s="8" t="s">
        <v>31</v>
      </c>
      <c r="F25" s="177">
        <v>0</v>
      </c>
      <c r="G25" s="177">
        <v>0</v>
      </c>
      <c r="H25" s="177">
        <f t="shared" si="0"/>
        <v>0</v>
      </c>
      <c r="I25" s="1587"/>
      <c r="J25" s="16"/>
      <c r="K25" s="16"/>
      <c r="L25" s="16"/>
      <c r="M25" s="16"/>
    </row>
    <row r="26" spans="1:13" ht="0.75" customHeight="1" x14ac:dyDescent="0.25">
      <c r="A26" s="89"/>
      <c r="B26" s="38"/>
      <c r="C26" s="80"/>
      <c r="D26" s="80"/>
      <c r="E26" s="80"/>
      <c r="F26" s="80"/>
      <c r="G26" s="80"/>
      <c r="H26" s="80"/>
      <c r="I26" s="85"/>
      <c r="J26" s="16"/>
      <c r="K26" s="16"/>
      <c r="L26" s="16"/>
      <c r="M26" s="16"/>
    </row>
    <row r="27" spans="1:13" ht="30" customHeight="1" x14ac:dyDescent="0.25">
      <c r="A27" s="1443" t="s">
        <v>62</v>
      </c>
      <c r="B27" s="821"/>
      <c r="C27" s="821"/>
      <c r="D27" s="821"/>
      <c r="E27" s="821"/>
      <c r="F27" s="821"/>
      <c r="G27" s="821"/>
      <c r="H27" s="821"/>
      <c r="I27" s="1444"/>
      <c r="J27" s="20"/>
      <c r="K27" s="20"/>
      <c r="L27" s="20"/>
      <c r="M27" s="20"/>
    </row>
    <row r="28" spans="1:13" ht="15.75" customHeight="1" x14ac:dyDescent="0.25">
      <c r="A28" s="1448" t="s">
        <v>12</v>
      </c>
      <c r="B28" s="789"/>
      <c r="C28" s="790"/>
      <c r="D28" s="1411" t="s">
        <v>19</v>
      </c>
      <c r="E28" s="802"/>
      <c r="F28" s="803"/>
      <c r="G28" s="1450" t="s">
        <v>33</v>
      </c>
      <c r="H28" s="1450" t="s">
        <v>45</v>
      </c>
      <c r="I28" s="1450" t="s">
        <v>61</v>
      </c>
      <c r="J28" s="16"/>
      <c r="K28" s="16"/>
      <c r="L28" s="16"/>
      <c r="M28" s="16"/>
    </row>
    <row r="29" spans="1:13" ht="15.75" x14ac:dyDescent="0.25">
      <c r="A29" s="1449"/>
      <c r="B29" s="792"/>
      <c r="C29" s="793"/>
      <c r="D29" s="77" t="s">
        <v>28</v>
      </c>
      <c r="E29" s="1411" t="s">
        <v>41</v>
      </c>
      <c r="F29" s="803"/>
      <c r="G29" s="1451"/>
      <c r="H29" s="1451"/>
      <c r="I29" s="1451"/>
      <c r="J29" s="16"/>
      <c r="K29" s="16"/>
      <c r="L29" s="16"/>
      <c r="M29" s="16"/>
    </row>
    <row r="30" spans="1:13" ht="15.75" x14ac:dyDescent="0.25">
      <c r="A30" s="1411">
        <v>1</v>
      </c>
      <c r="B30" s="802"/>
      <c r="C30" s="803"/>
      <c r="D30" s="77">
        <v>2</v>
      </c>
      <c r="E30" s="1411">
        <v>3</v>
      </c>
      <c r="F30" s="803"/>
      <c r="G30" s="77">
        <v>4</v>
      </c>
      <c r="H30" s="77">
        <v>5</v>
      </c>
      <c r="I30" s="77">
        <v>6</v>
      </c>
      <c r="J30" s="16"/>
      <c r="K30" s="16"/>
      <c r="L30" s="16"/>
      <c r="M30" s="16"/>
    </row>
    <row r="31" spans="1:13" ht="15.75" customHeight="1" x14ac:dyDescent="0.25">
      <c r="A31" s="1541" t="s">
        <v>108</v>
      </c>
      <c r="B31" s="805"/>
      <c r="C31" s="806"/>
      <c r="D31" s="609"/>
      <c r="E31" s="1411"/>
      <c r="F31" s="803"/>
      <c r="G31" s="22">
        <f>G32+G35</f>
        <v>21586.400000000001</v>
      </c>
      <c r="H31" s="22">
        <f>H32+H35</f>
        <v>393.5</v>
      </c>
      <c r="I31" s="22">
        <f>I32+I35</f>
        <v>393.5</v>
      </c>
      <c r="J31" s="16"/>
      <c r="K31" s="16"/>
      <c r="L31" s="16"/>
      <c r="M31" s="16"/>
    </row>
    <row r="32" spans="1:13" ht="24" customHeight="1" x14ac:dyDescent="0.25">
      <c r="A32" s="1541" t="s">
        <v>159</v>
      </c>
      <c r="B32" s="805"/>
      <c r="C32" s="806"/>
      <c r="D32" s="153" t="s">
        <v>64</v>
      </c>
      <c r="E32" s="154"/>
      <c r="F32" s="155"/>
      <c r="G32" s="165">
        <f>G33+G34</f>
        <v>20000</v>
      </c>
      <c r="H32" s="166">
        <f>H33+H34</f>
        <v>393.5</v>
      </c>
      <c r="I32" s="610">
        <f>I33+I34</f>
        <v>393.5</v>
      </c>
      <c r="J32" s="16"/>
      <c r="K32" s="16"/>
      <c r="L32" s="16"/>
      <c r="M32" s="16"/>
    </row>
    <row r="33" spans="1:13" ht="24" customHeight="1" x14ac:dyDescent="0.25">
      <c r="A33" s="1438" t="s">
        <v>71</v>
      </c>
      <c r="B33" s="1439"/>
      <c r="C33" s="1440"/>
      <c r="D33" s="153"/>
      <c r="E33" s="1441">
        <v>26</v>
      </c>
      <c r="F33" s="1442"/>
      <c r="G33" s="156">
        <v>20000</v>
      </c>
      <c r="H33" s="157">
        <v>0</v>
      </c>
      <c r="I33" s="611">
        <v>0</v>
      </c>
      <c r="J33" s="16"/>
      <c r="K33" s="16"/>
      <c r="L33" s="16"/>
      <c r="M33" s="16"/>
    </row>
    <row r="34" spans="1:13" ht="20.45" customHeight="1" x14ac:dyDescent="0.25">
      <c r="A34" s="1438" t="s">
        <v>135</v>
      </c>
      <c r="B34" s="1439"/>
      <c r="C34" s="1440"/>
      <c r="D34" s="90"/>
      <c r="E34" s="1441">
        <v>29</v>
      </c>
      <c r="F34" s="1442"/>
      <c r="G34" s="158">
        <v>0</v>
      </c>
      <c r="H34" s="159">
        <v>393.5</v>
      </c>
      <c r="I34" s="612">
        <v>393.5</v>
      </c>
      <c r="J34" s="16"/>
      <c r="K34" s="16"/>
      <c r="L34" s="16"/>
      <c r="M34" s="16"/>
    </row>
    <row r="35" spans="1:13" ht="33.75" customHeight="1" x14ac:dyDescent="0.25">
      <c r="A35" s="1582" t="s">
        <v>220</v>
      </c>
      <c r="B35" s="1583"/>
      <c r="C35" s="1584"/>
      <c r="D35" s="153" t="s">
        <v>221</v>
      </c>
      <c r="E35" s="1600"/>
      <c r="F35" s="1601"/>
      <c r="G35" s="160">
        <f>G36</f>
        <v>1586.4</v>
      </c>
      <c r="H35" s="160">
        <f>H36</f>
        <v>0</v>
      </c>
      <c r="I35" s="160">
        <f>I36</f>
        <v>0</v>
      </c>
      <c r="J35" s="16"/>
      <c r="K35" s="16"/>
      <c r="L35" s="16"/>
      <c r="M35" s="16"/>
    </row>
    <row r="36" spans="1:13" ht="17.45" customHeight="1" x14ac:dyDescent="0.25">
      <c r="A36" s="1438" t="s">
        <v>166</v>
      </c>
      <c r="B36" s="1439"/>
      <c r="C36" s="1440"/>
      <c r="D36" s="613"/>
      <c r="E36" s="1578">
        <v>31</v>
      </c>
      <c r="F36" s="1579"/>
      <c r="G36" s="614">
        <v>1586.4</v>
      </c>
      <c r="H36" s="614"/>
      <c r="I36" s="615">
        <v>0</v>
      </c>
      <c r="J36" s="16"/>
      <c r="K36" s="16"/>
      <c r="L36" s="16"/>
      <c r="M36" s="16"/>
    </row>
    <row r="37" spans="1:13" ht="15.75" hidden="1" customHeight="1" x14ac:dyDescent="0.25">
      <c r="A37" s="91"/>
      <c r="B37" s="91"/>
      <c r="C37" s="91"/>
      <c r="D37" s="21"/>
      <c r="E37" s="95"/>
      <c r="F37" s="95"/>
      <c r="G37" s="96"/>
      <c r="H37" s="85"/>
      <c r="I37" s="85"/>
      <c r="J37" s="16"/>
      <c r="K37" s="16"/>
      <c r="L37" s="16"/>
      <c r="M37" s="16"/>
    </row>
    <row r="38" spans="1:13" ht="15.75" customHeight="1" x14ac:dyDescent="0.25">
      <c r="A38" s="1443" t="s">
        <v>63</v>
      </c>
      <c r="B38" s="821"/>
      <c r="C38" s="821"/>
      <c r="D38" s="821"/>
      <c r="E38" s="821"/>
      <c r="F38" s="821"/>
      <c r="G38" s="821"/>
      <c r="H38" s="821"/>
      <c r="I38" s="1444"/>
      <c r="J38" s="16"/>
      <c r="K38" s="16"/>
      <c r="L38" s="16"/>
      <c r="M38" s="16"/>
    </row>
    <row r="39" spans="1:13" ht="58.5" customHeight="1" x14ac:dyDescent="0.25">
      <c r="A39" s="1446" t="s">
        <v>305</v>
      </c>
      <c r="B39" s="1580"/>
      <c r="C39" s="1580"/>
      <c r="D39" s="1580"/>
      <c r="E39" s="1580"/>
      <c r="F39" s="1580"/>
      <c r="G39" s="1580"/>
      <c r="H39" s="1580"/>
      <c r="I39" s="1581"/>
      <c r="J39" s="16"/>
      <c r="K39" s="16"/>
      <c r="L39" s="16"/>
      <c r="M39" s="16"/>
    </row>
    <row r="40" spans="1:13" ht="15.75" x14ac:dyDescent="0.25">
      <c r="A40" s="14" t="s">
        <v>13</v>
      </c>
      <c r="B40" s="14"/>
      <c r="C40" s="14"/>
      <c r="D40" s="14"/>
      <c r="E40" s="15"/>
      <c r="F40" s="15"/>
      <c r="G40" s="15"/>
      <c r="H40" s="15"/>
      <c r="I40" s="15"/>
      <c r="J40" s="15"/>
      <c r="K40" s="15"/>
      <c r="L40" s="16"/>
      <c r="M40" s="16"/>
    </row>
    <row r="41" spans="1:13" ht="15.75" x14ac:dyDescent="0.25">
      <c r="A41" s="39" t="s">
        <v>14</v>
      </c>
      <c r="B41" s="39"/>
      <c r="C41" s="39"/>
      <c r="D41" s="39"/>
      <c r="E41" s="40"/>
      <c r="F41" s="40"/>
      <c r="G41" s="40"/>
      <c r="H41" s="829" t="s">
        <v>652</v>
      </c>
      <c r="I41" s="829"/>
      <c r="J41" s="829"/>
      <c r="K41" s="829"/>
      <c r="L41" s="829"/>
      <c r="M41" s="829"/>
    </row>
    <row r="42" spans="1:13" ht="15.75" x14ac:dyDescent="0.25">
      <c r="A42" s="41"/>
      <c r="B42" s="41"/>
      <c r="C42" s="41"/>
      <c r="D42" s="41"/>
      <c r="E42" s="786" t="s">
        <v>29</v>
      </c>
      <c r="F42" s="786"/>
      <c r="G42" s="786"/>
      <c r="H42" s="1577" t="s">
        <v>673</v>
      </c>
      <c r="I42" s="1577"/>
      <c r="J42" s="1577"/>
      <c r="K42" s="1577"/>
      <c r="L42" s="1577"/>
      <c r="M42" s="1577"/>
    </row>
    <row r="43" spans="1:13" ht="15.75" x14ac:dyDescent="0.25">
      <c r="A43" s="39" t="s">
        <v>15</v>
      </c>
      <c r="B43" s="39"/>
      <c r="C43" s="39"/>
      <c r="D43" s="39"/>
      <c r="E43" s="40"/>
      <c r="F43" s="40"/>
      <c r="G43" s="40"/>
      <c r="H43" s="812" t="s">
        <v>665</v>
      </c>
      <c r="I43" s="812"/>
      <c r="J43" s="812"/>
      <c r="K43" s="812"/>
      <c r="L43" s="812"/>
      <c r="M43" s="812"/>
    </row>
    <row r="44" spans="1:13" ht="15.75" x14ac:dyDescent="0.25">
      <c r="A44" s="15"/>
      <c r="B44" s="15"/>
      <c r="C44" s="15"/>
      <c r="D44" s="15"/>
      <c r="E44" s="786" t="s">
        <v>29</v>
      </c>
      <c r="F44" s="786"/>
      <c r="G44" s="786"/>
      <c r="H44" s="1577" t="s">
        <v>673</v>
      </c>
      <c r="I44" s="1577"/>
      <c r="J44" s="1577"/>
      <c r="K44" s="1577"/>
      <c r="L44" s="1577"/>
      <c r="M44" s="1577"/>
    </row>
    <row r="45" spans="1:13" ht="15.75" x14ac:dyDescent="0.25">
      <c r="A45" s="15" t="s">
        <v>16</v>
      </c>
      <c r="B45" s="15"/>
      <c r="C45" s="15"/>
      <c r="D45" s="15"/>
      <c r="E45" s="40"/>
      <c r="F45" s="40"/>
      <c r="G45" s="40"/>
      <c r="H45" s="812" t="s">
        <v>665</v>
      </c>
      <c r="I45" s="812"/>
      <c r="J45" s="812"/>
      <c r="K45" s="812"/>
      <c r="L45" s="812"/>
      <c r="M45" s="812"/>
    </row>
    <row r="46" spans="1:13" ht="15.75" x14ac:dyDescent="0.25">
      <c r="A46" s="15"/>
      <c r="B46" s="15"/>
      <c r="C46" s="15"/>
      <c r="D46" s="15"/>
      <c r="E46" s="786" t="s">
        <v>29</v>
      </c>
      <c r="F46" s="786"/>
      <c r="G46" s="786"/>
      <c r="H46" s="1577" t="s">
        <v>672</v>
      </c>
      <c r="I46" s="1577"/>
      <c r="J46" s="1577"/>
      <c r="K46" s="1577"/>
      <c r="L46" s="1577"/>
      <c r="M46" s="1577"/>
    </row>
    <row r="47" spans="1:13" ht="15.75" x14ac:dyDescent="0.25">
      <c r="A47" s="17" t="s">
        <v>17</v>
      </c>
      <c r="B47" s="14" t="s">
        <v>27</v>
      </c>
      <c r="C47" s="15"/>
      <c r="D47" s="15"/>
      <c r="E47" s="15"/>
      <c r="F47" s="15"/>
      <c r="G47" s="15"/>
      <c r="H47" s="15"/>
      <c r="I47" s="15"/>
      <c r="J47" s="15"/>
      <c r="K47" s="15"/>
      <c r="L47" s="16"/>
      <c r="M47" s="16"/>
    </row>
    <row r="48" spans="1:13" ht="15.75" x14ac:dyDescent="0.25">
      <c r="A48" s="15" t="s">
        <v>18</v>
      </c>
      <c r="B48" s="15"/>
      <c r="C48" s="15"/>
      <c r="D48" s="15"/>
      <c r="E48" s="15"/>
      <c r="F48" s="15"/>
      <c r="G48" s="15"/>
      <c r="H48" s="15"/>
      <c r="I48" s="15"/>
      <c r="J48" s="15"/>
      <c r="K48" s="15"/>
      <c r="L48" s="16"/>
      <c r="M48" s="16"/>
    </row>
  </sheetData>
  <mergeCells count="69">
    <mergeCell ref="A33:C33"/>
    <mergeCell ref="E33:F33"/>
    <mergeCell ref="A36:C36"/>
    <mergeCell ref="A11:I11"/>
    <mergeCell ref="A22:A23"/>
    <mergeCell ref="C23:D23"/>
    <mergeCell ref="E35:F35"/>
    <mergeCell ref="C20:D20"/>
    <mergeCell ref="C21:D21"/>
    <mergeCell ref="C22:D22"/>
    <mergeCell ref="C24:D24"/>
    <mergeCell ref="C25:D25"/>
    <mergeCell ref="A28:C29"/>
    <mergeCell ref="D28:F28"/>
    <mergeCell ref="A30:C30"/>
    <mergeCell ref="A31:C31"/>
    <mergeCell ref="A12:B12"/>
    <mergeCell ref="C12:I12"/>
    <mergeCell ref="A7:C7"/>
    <mergeCell ref="D7:H7"/>
    <mergeCell ref="A8:C8"/>
    <mergeCell ref="D8:H8"/>
    <mergeCell ref="A9:C9"/>
    <mergeCell ref="D9:H9"/>
    <mergeCell ref="A3:I3"/>
    <mergeCell ref="A4:I4"/>
    <mergeCell ref="A5:C5"/>
    <mergeCell ref="D5:H5"/>
    <mergeCell ref="A6:C6"/>
    <mergeCell ref="D6:H6"/>
    <mergeCell ref="A13:B13"/>
    <mergeCell ref="C13:I13"/>
    <mergeCell ref="A15:H15"/>
    <mergeCell ref="A14:B14"/>
    <mergeCell ref="C14:I14"/>
    <mergeCell ref="A16:I16"/>
    <mergeCell ref="A17:A18"/>
    <mergeCell ref="C17:D18"/>
    <mergeCell ref="E17:E18"/>
    <mergeCell ref="F17:F18"/>
    <mergeCell ref="G17:G18"/>
    <mergeCell ref="H17:I17"/>
    <mergeCell ref="C19:D19"/>
    <mergeCell ref="A20:A21"/>
    <mergeCell ref="A24:A25"/>
    <mergeCell ref="A27:I27"/>
    <mergeCell ref="I20:I25"/>
    <mergeCell ref="G28:G29"/>
    <mergeCell ref="H28:H29"/>
    <mergeCell ref="I28:I29"/>
    <mergeCell ref="E29:F29"/>
    <mergeCell ref="H43:M43"/>
    <mergeCell ref="E30:F30"/>
    <mergeCell ref="E31:F31"/>
    <mergeCell ref="E34:F34"/>
    <mergeCell ref="A38:I38"/>
    <mergeCell ref="A39:I39"/>
    <mergeCell ref="H41:M41"/>
    <mergeCell ref="E42:G42"/>
    <mergeCell ref="H42:M42"/>
    <mergeCell ref="A34:C34"/>
    <mergeCell ref="A35:C35"/>
    <mergeCell ref="A32:C32"/>
    <mergeCell ref="E36:F36"/>
    <mergeCell ref="E44:G44"/>
    <mergeCell ref="H44:M44"/>
    <mergeCell ref="H45:M45"/>
    <mergeCell ref="E46:G46"/>
    <mergeCell ref="H46:M46"/>
  </mergeCells>
  <phoneticPr fontId="39" type="noConversion"/>
  <pageMargins left="0.7" right="0.7" top="0.75" bottom="0.75" header="0.3" footer="0.3"/>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O42"/>
  <sheetViews>
    <sheetView topLeftCell="A19" zoomScale="85" zoomScaleNormal="85" workbookViewId="0">
      <selection activeCell="T24" sqref="T24"/>
    </sheetView>
  </sheetViews>
  <sheetFormatPr defaultColWidth="9.140625" defaultRowHeight="15.75" x14ac:dyDescent="0.25"/>
  <cols>
    <col min="1" max="1" width="7.42578125" style="11" customWidth="1"/>
    <col min="2" max="2" width="7" style="11" customWidth="1"/>
    <col min="3" max="3" width="22.42578125" style="11" customWidth="1"/>
    <col min="4" max="4" width="10.140625" style="11" customWidth="1"/>
    <col min="5" max="5" width="24.140625" style="11" customWidth="1"/>
    <col min="6" max="6" width="10.42578125" style="11" customWidth="1"/>
    <col min="7" max="7" width="14.42578125" style="11" customWidth="1"/>
    <col min="8" max="8" width="14.7109375" style="11" customWidth="1"/>
    <col min="9" max="9" width="8.28515625" style="11" customWidth="1"/>
    <col min="10" max="10" width="8" style="11" customWidth="1"/>
    <col min="11" max="11" width="5.140625" style="11" customWidth="1"/>
    <col min="12" max="12" width="4.28515625" style="11" customWidth="1"/>
    <col min="13" max="13" width="3.5703125" style="11" customWidth="1"/>
    <col min="14" max="14" width="56.140625" style="11" customWidth="1"/>
    <col min="15" max="15" width="6.42578125" style="11" customWidth="1"/>
    <col min="16" max="16384" width="9.140625" style="11"/>
  </cols>
  <sheetData>
    <row r="1" spans="1:15" ht="26.25" customHeight="1" x14ac:dyDescent="0.25">
      <c r="A1" s="82"/>
      <c r="B1" s="82"/>
      <c r="C1" s="82"/>
      <c r="D1" s="82"/>
      <c r="E1" s="82"/>
      <c r="F1" s="82"/>
      <c r="G1" s="82"/>
      <c r="H1" s="82"/>
      <c r="I1" s="82"/>
      <c r="J1" s="82"/>
      <c r="K1" s="82"/>
      <c r="L1" s="82"/>
      <c r="M1" s="82"/>
      <c r="N1" s="83" t="s">
        <v>37</v>
      </c>
      <c r="O1" s="82"/>
    </row>
    <row r="2" spans="1:15" ht="31.5" customHeight="1" x14ac:dyDescent="0.25">
      <c r="A2" s="82"/>
      <c r="B2" s="82"/>
      <c r="C2" s="82"/>
      <c r="D2" s="82"/>
      <c r="E2" s="82"/>
      <c r="F2" s="82"/>
      <c r="G2" s="82"/>
      <c r="H2" s="82"/>
      <c r="I2" s="82"/>
      <c r="J2" s="82"/>
      <c r="K2" s="82"/>
      <c r="L2" s="82"/>
      <c r="M2" s="82"/>
      <c r="N2" s="274" t="s">
        <v>38</v>
      </c>
      <c r="O2" s="82"/>
    </row>
    <row r="3" spans="1:15" ht="18.75" x14ac:dyDescent="0.25">
      <c r="A3" s="730" t="s">
        <v>253</v>
      </c>
      <c r="B3" s="731"/>
      <c r="C3" s="731"/>
      <c r="D3" s="731"/>
      <c r="E3" s="731"/>
      <c r="F3" s="731"/>
      <c r="G3" s="731"/>
      <c r="H3" s="731"/>
      <c r="I3" s="731"/>
      <c r="J3" s="731"/>
      <c r="K3" s="731"/>
      <c r="L3" s="731"/>
      <c r="M3" s="731"/>
      <c r="N3" s="732"/>
      <c r="O3" s="82"/>
    </row>
    <row r="4" spans="1:15" ht="12.75" customHeight="1" x14ac:dyDescent="0.25">
      <c r="A4" s="733" t="s">
        <v>252</v>
      </c>
      <c r="B4" s="734"/>
      <c r="C4" s="734"/>
      <c r="D4" s="734"/>
      <c r="E4" s="734"/>
      <c r="F4" s="734"/>
      <c r="G4" s="734"/>
      <c r="H4" s="734"/>
      <c r="I4" s="734"/>
      <c r="J4" s="734"/>
      <c r="K4" s="734"/>
      <c r="L4" s="734"/>
      <c r="M4" s="734"/>
      <c r="N4" s="735"/>
      <c r="O4" s="82"/>
    </row>
    <row r="5" spans="1:15" ht="24" customHeight="1" x14ac:dyDescent="0.25">
      <c r="A5" s="736" t="s">
        <v>0</v>
      </c>
      <c r="B5" s="737"/>
      <c r="C5" s="737"/>
      <c r="D5" s="737" t="s">
        <v>40</v>
      </c>
      <c r="E5" s="737"/>
      <c r="F5" s="737"/>
      <c r="G5" s="737"/>
      <c r="H5" s="737"/>
      <c r="I5" s="737"/>
      <c r="J5" s="737"/>
      <c r="K5" s="737"/>
      <c r="L5" s="737"/>
      <c r="M5" s="738" t="s">
        <v>46</v>
      </c>
      <c r="N5" s="739"/>
      <c r="O5" s="82"/>
    </row>
    <row r="6" spans="1:15" ht="28.5" customHeight="1" x14ac:dyDescent="0.25">
      <c r="A6" s="726" t="s">
        <v>1</v>
      </c>
      <c r="B6" s="727"/>
      <c r="C6" s="727"/>
      <c r="D6" s="727" t="s">
        <v>99</v>
      </c>
      <c r="E6" s="727"/>
      <c r="F6" s="727"/>
      <c r="G6" s="727"/>
      <c r="H6" s="727"/>
      <c r="I6" s="727"/>
      <c r="J6" s="727"/>
      <c r="K6" s="727"/>
      <c r="L6" s="727"/>
      <c r="M6" s="728" t="s">
        <v>65</v>
      </c>
      <c r="N6" s="729"/>
      <c r="O6" s="82"/>
    </row>
    <row r="7" spans="1:15" ht="24.75" customHeight="1" x14ac:dyDescent="0.25">
      <c r="A7" s="726" t="s">
        <v>2</v>
      </c>
      <c r="B7" s="727"/>
      <c r="C7" s="727"/>
      <c r="D7" s="727" t="s">
        <v>84</v>
      </c>
      <c r="E7" s="727"/>
      <c r="F7" s="727"/>
      <c r="G7" s="727"/>
      <c r="H7" s="727"/>
      <c r="I7" s="727"/>
      <c r="J7" s="727"/>
      <c r="K7" s="727"/>
      <c r="L7" s="727"/>
      <c r="M7" s="728" t="s">
        <v>243</v>
      </c>
      <c r="N7" s="729"/>
      <c r="O7" s="82"/>
    </row>
    <row r="8" spans="1:15" ht="20.25" customHeight="1" x14ac:dyDescent="0.25">
      <c r="A8" s="726" t="s">
        <v>3</v>
      </c>
      <c r="B8" s="727"/>
      <c r="C8" s="727"/>
      <c r="D8" s="727" t="s">
        <v>83</v>
      </c>
      <c r="E8" s="727"/>
      <c r="F8" s="727"/>
      <c r="G8" s="727"/>
      <c r="H8" s="727"/>
      <c r="I8" s="727"/>
      <c r="J8" s="727"/>
      <c r="K8" s="727"/>
      <c r="L8" s="727"/>
      <c r="M8" s="728" t="s">
        <v>82</v>
      </c>
      <c r="N8" s="729"/>
      <c r="O8" s="82"/>
    </row>
    <row r="9" spans="1:15" ht="22.5" customHeight="1" thickBot="1" x14ac:dyDescent="0.3">
      <c r="A9" s="743" t="s">
        <v>4</v>
      </c>
      <c r="B9" s="744"/>
      <c r="C9" s="744"/>
      <c r="D9" s="744" t="s">
        <v>205</v>
      </c>
      <c r="E9" s="744"/>
      <c r="F9" s="744"/>
      <c r="G9" s="744"/>
      <c r="H9" s="744"/>
      <c r="I9" s="744"/>
      <c r="J9" s="744"/>
      <c r="K9" s="744"/>
      <c r="L9" s="744"/>
      <c r="M9" s="745" t="s">
        <v>201</v>
      </c>
      <c r="N9" s="746"/>
      <c r="O9" s="82"/>
    </row>
    <row r="10" spans="1:15" ht="16.5" thickBot="1" x14ac:dyDescent="0.3">
      <c r="A10" s="84"/>
      <c r="B10" s="84"/>
      <c r="C10" s="84"/>
      <c r="D10" s="84"/>
      <c r="E10" s="84"/>
      <c r="F10" s="84"/>
      <c r="G10" s="84"/>
      <c r="H10" s="84"/>
      <c r="I10" s="84"/>
      <c r="J10" s="84"/>
      <c r="K10" s="84"/>
      <c r="L10" s="84"/>
      <c r="M10" s="84"/>
      <c r="N10" s="85"/>
      <c r="O10" s="82"/>
    </row>
    <row r="11" spans="1:15" x14ac:dyDescent="0.25">
      <c r="A11" s="740" t="s">
        <v>48</v>
      </c>
      <c r="B11" s="741"/>
      <c r="C11" s="741"/>
      <c r="D11" s="741"/>
      <c r="E11" s="741"/>
      <c r="F11" s="741"/>
      <c r="G11" s="741"/>
      <c r="H11" s="741"/>
      <c r="I11" s="741"/>
      <c r="J11" s="741"/>
      <c r="K11" s="741"/>
      <c r="L11" s="741"/>
      <c r="M11" s="741"/>
      <c r="N11" s="742"/>
    </row>
    <row r="12" spans="1:15" ht="33" customHeight="1" x14ac:dyDescent="0.25">
      <c r="A12" s="747" t="s">
        <v>5</v>
      </c>
      <c r="B12" s="748"/>
      <c r="C12" s="758" t="s">
        <v>202</v>
      </c>
      <c r="D12" s="759"/>
      <c r="E12" s="759"/>
      <c r="F12" s="759"/>
      <c r="G12" s="759"/>
      <c r="H12" s="759"/>
      <c r="I12" s="759"/>
      <c r="J12" s="759"/>
      <c r="K12" s="759"/>
      <c r="L12" s="759"/>
      <c r="M12" s="759"/>
      <c r="N12" s="760"/>
    </row>
    <row r="13" spans="1:15" ht="37.5" customHeight="1" x14ac:dyDescent="0.25">
      <c r="A13" s="749" t="s">
        <v>6</v>
      </c>
      <c r="B13" s="750"/>
      <c r="C13" s="751" t="s">
        <v>247</v>
      </c>
      <c r="D13" s="751"/>
      <c r="E13" s="751"/>
      <c r="F13" s="751"/>
      <c r="G13" s="751"/>
      <c r="H13" s="751"/>
      <c r="I13" s="751"/>
      <c r="J13" s="751"/>
      <c r="K13" s="751"/>
      <c r="L13" s="751"/>
      <c r="M13" s="751"/>
      <c r="N13" s="752"/>
    </row>
    <row r="14" spans="1:15" ht="45" customHeight="1" thickBot="1" x14ac:dyDescent="0.3">
      <c r="A14" s="753" t="s">
        <v>7</v>
      </c>
      <c r="B14" s="754"/>
      <c r="C14" s="755" t="s">
        <v>250</v>
      </c>
      <c r="D14" s="755"/>
      <c r="E14" s="755"/>
      <c r="F14" s="755"/>
      <c r="G14" s="755"/>
      <c r="H14" s="755"/>
      <c r="I14" s="755"/>
      <c r="J14" s="755"/>
      <c r="K14" s="755"/>
      <c r="L14" s="755"/>
      <c r="M14" s="755"/>
      <c r="N14" s="756"/>
    </row>
    <row r="15" spans="1:15" ht="16.5" thickBot="1" x14ac:dyDescent="0.3">
      <c r="A15" s="757"/>
      <c r="B15" s="757"/>
      <c r="C15" s="757"/>
      <c r="D15" s="757"/>
      <c r="E15" s="757"/>
      <c r="F15" s="757"/>
      <c r="G15" s="757"/>
      <c r="H15" s="757"/>
      <c r="I15" s="757"/>
      <c r="J15" s="757"/>
      <c r="K15" s="757"/>
      <c r="L15" s="757"/>
      <c r="M15" s="757"/>
      <c r="N15" s="757"/>
      <c r="O15" s="82"/>
    </row>
    <row r="16" spans="1:15" ht="45" customHeight="1" x14ac:dyDescent="0.25">
      <c r="A16" s="740" t="s">
        <v>49</v>
      </c>
      <c r="B16" s="741"/>
      <c r="C16" s="741"/>
      <c r="D16" s="741"/>
      <c r="E16" s="741"/>
      <c r="F16" s="741"/>
      <c r="G16" s="741"/>
      <c r="H16" s="741"/>
      <c r="I16" s="741"/>
      <c r="J16" s="741"/>
      <c r="K16" s="741"/>
      <c r="L16" s="741"/>
      <c r="M16" s="741"/>
      <c r="N16" s="742"/>
      <c r="O16" s="82"/>
    </row>
    <row r="17" spans="1:15" ht="15.6" customHeight="1" x14ac:dyDescent="0.25">
      <c r="A17" s="777" t="s">
        <v>8</v>
      </c>
      <c r="B17" s="761" t="s">
        <v>19</v>
      </c>
      <c r="C17" s="778" t="s">
        <v>58</v>
      </c>
      <c r="D17" s="779"/>
      <c r="E17" s="780"/>
      <c r="F17" s="783" t="s">
        <v>30</v>
      </c>
      <c r="G17" s="783" t="s">
        <v>33</v>
      </c>
      <c r="H17" s="783" t="s">
        <v>36</v>
      </c>
      <c r="I17" s="761" t="s">
        <v>42</v>
      </c>
      <c r="J17" s="761"/>
      <c r="K17" s="761"/>
      <c r="L17" s="761"/>
      <c r="M17" s="761"/>
      <c r="N17" s="762"/>
      <c r="O17" s="82"/>
    </row>
    <row r="18" spans="1:15" ht="34.700000000000003" customHeight="1" x14ac:dyDescent="0.25">
      <c r="A18" s="777"/>
      <c r="B18" s="761"/>
      <c r="C18" s="766"/>
      <c r="D18" s="781"/>
      <c r="E18" s="782"/>
      <c r="F18" s="784"/>
      <c r="G18" s="785"/>
      <c r="H18" s="785"/>
      <c r="I18" s="761" t="s">
        <v>43</v>
      </c>
      <c r="J18" s="761"/>
      <c r="K18" s="761"/>
      <c r="L18" s="761"/>
      <c r="M18" s="761"/>
      <c r="N18" s="103" t="s">
        <v>44</v>
      </c>
      <c r="O18" s="82"/>
    </row>
    <row r="19" spans="1:15" x14ac:dyDescent="0.25">
      <c r="A19" s="187">
        <v>1</v>
      </c>
      <c r="B19" s="78">
        <v>2</v>
      </c>
      <c r="C19" s="763">
        <v>3</v>
      </c>
      <c r="D19" s="764"/>
      <c r="E19" s="765"/>
      <c r="F19" s="78">
        <v>4</v>
      </c>
      <c r="G19" s="78">
        <v>5</v>
      </c>
      <c r="H19" s="78">
        <v>6</v>
      </c>
      <c r="I19" s="766" t="s">
        <v>35</v>
      </c>
      <c r="J19" s="767"/>
      <c r="K19" s="767"/>
      <c r="L19" s="767"/>
      <c r="M19" s="768"/>
      <c r="N19" s="192"/>
      <c r="O19" s="82"/>
    </row>
    <row r="20" spans="1:15" ht="52.5" customHeight="1" x14ac:dyDescent="0.25">
      <c r="A20" s="769" t="s">
        <v>9</v>
      </c>
      <c r="B20" s="193" t="s">
        <v>20</v>
      </c>
      <c r="C20" s="771" t="s">
        <v>137</v>
      </c>
      <c r="D20" s="772"/>
      <c r="E20" s="773"/>
      <c r="F20" s="76" t="s">
        <v>32</v>
      </c>
      <c r="G20" s="178">
        <v>10</v>
      </c>
      <c r="H20" s="72">
        <v>4</v>
      </c>
      <c r="I20" s="774">
        <f>H20-G20</f>
        <v>-6</v>
      </c>
      <c r="J20" s="775"/>
      <c r="K20" s="775"/>
      <c r="L20" s="775"/>
      <c r="M20" s="776"/>
      <c r="N20" s="104" t="s">
        <v>637</v>
      </c>
      <c r="O20" s="82"/>
    </row>
    <row r="21" spans="1:15" ht="48" customHeight="1" x14ac:dyDescent="0.25">
      <c r="A21" s="770"/>
      <c r="B21" s="193" t="s">
        <v>21</v>
      </c>
      <c r="C21" s="771" t="s">
        <v>138</v>
      </c>
      <c r="D21" s="772"/>
      <c r="E21" s="773"/>
      <c r="F21" s="76" t="s">
        <v>32</v>
      </c>
      <c r="G21" s="72">
        <v>2906</v>
      </c>
      <c r="H21" s="72">
        <v>21116</v>
      </c>
      <c r="I21" s="774">
        <f>H21-G21</f>
        <v>18210</v>
      </c>
      <c r="J21" s="775"/>
      <c r="K21" s="775"/>
      <c r="L21" s="775"/>
      <c r="M21" s="776"/>
      <c r="N21" s="104" t="s">
        <v>136</v>
      </c>
      <c r="O21" s="82"/>
    </row>
    <row r="22" spans="1:15" ht="66.75" customHeight="1" x14ac:dyDescent="0.25">
      <c r="A22" s="186" t="s">
        <v>10</v>
      </c>
      <c r="B22" s="76" t="s">
        <v>22</v>
      </c>
      <c r="C22" s="771" t="s">
        <v>204</v>
      </c>
      <c r="D22" s="772"/>
      <c r="E22" s="773"/>
      <c r="F22" s="76" t="s">
        <v>32</v>
      </c>
      <c r="G22" s="198">
        <v>30</v>
      </c>
      <c r="H22" s="72">
        <v>4</v>
      </c>
      <c r="I22" s="774">
        <f>H22-G22</f>
        <v>-26</v>
      </c>
      <c r="J22" s="775"/>
      <c r="K22" s="775"/>
      <c r="L22" s="775"/>
      <c r="M22" s="776"/>
      <c r="N22" s="104" t="s">
        <v>637</v>
      </c>
      <c r="O22" s="82"/>
    </row>
    <row r="23" spans="1:15" ht="62.25" customHeight="1" x14ac:dyDescent="0.25">
      <c r="A23" s="186" t="s">
        <v>39</v>
      </c>
      <c r="B23" s="176" t="s">
        <v>26</v>
      </c>
      <c r="C23" s="727" t="s">
        <v>139</v>
      </c>
      <c r="D23" s="727"/>
      <c r="E23" s="727"/>
      <c r="F23" s="176" t="s">
        <v>140</v>
      </c>
      <c r="G23" s="72">
        <v>754</v>
      </c>
      <c r="H23" s="19">
        <v>538</v>
      </c>
      <c r="I23" s="774">
        <f>H23-G23</f>
        <v>-216</v>
      </c>
      <c r="J23" s="775"/>
      <c r="K23" s="775"/>
      <c r="L23" s="775"/>
      <c r="M23" s="776"/>
      <c r="N23" s="104" t="s">
        <v>637</v>
      </c>
      <c r="O23" s="82"/>
    </row>
    <row r="24" spans="1:15" ht="33.950000000000003" customHeight="1" x14ac:dyDescent="0.25">
      <c r="A24" s="796" t="s">
        <v>249</v>
      </c>
      <c r="B24" s="797"/>
      <c r="C24" s="797"/>
      <c r="D24" s="797"/>
      <c r="E24" s="797"/>
      <c r="F24" s="797"/>
      <c r="G24" s="797"/>
      <c r="H24" s="797"/>
      <c r="I24" s="797"/>
      <c r="J24" s="797"/>
      <c r="K24" s="797"/>
      <c r="L24" s="797"/>
      <c r="M24" s="797"/>
      <c r="N24" s="798"/>
      <c r="O24" s="82"/>
    </row>
    <row r="25" spans="1:15" ht="15.75" customHeight="1" x14ac:dyDescent="0.25">
      <c r="A25" s="788" t="s">
        <v>12</v>
      </c>
      <c r="B25" s="789"/>
      <c r="C25" s="790"/>
      <c r="D25" s="763" t="s">
        <v>19</v>
      </c>
      <c r="E25" s="764"/>
      <c r="F25" s="764"/>
      <c r="G25" s="765"/>
      <c r="H25" s="794" t="s">
        <v>33</v>
      </c>
      <c r="I25" s="795"/>
      <c r="J25" s="794" t="s">
        <v>51</v>
      </c>
      <c r="K25" s="795"/>
      <c r="L25" s="761" t="s">
        <v>36</v>
      </c>
      <c r="M25" s="761"/>
      <c r="N25" s="762"/>
      <c r="O25" s="82"/>
    </row>
    <row r="26" spans="1:15" ht="15.75" customHeight="1" x14ac:dyDescent="0.25">
      <c r="A26" s="791"/>
      <c r="B26" s="792"/>
      <c r="C26" s="793"/>
      <c r="D26" s="763" t="s">
        <v>28</v>
      </c>
      <c r="E26" s="765"/>
      <c r="F26" s="763" t="s">
        <v>41</v>
      </c>
      <c r="G26" s="765"/>
      <c r="H26" s="766"/>
      <c r="I26" s="782"/>
      <c r="J26" s="766"/>
      <c r="K26" s="782"/>
      <c r="L26" s="761"/>
      <c r="M26" s="761"/>
      <c r="N26" s="762"/>
      <c r="O26" s="82"/>
    </row>
    <row r="27" spans="1:15" ht="15.75" customHeight="1" x14ac:dyDescent="0.25">
      <c r="A27" s="801">
        <v>1</v>
      </c>
      <c r="B27" s="802"/>
      <c r="C27" s="803"/>
      <c r="D27" s="761">
        <v>2</v>
      </c>
      <c r="E27" s="761"/>
      <c r="F27" s="761">
        <v>3</v>
      </c>
      <c r="G27" s="761"/>
      <c r="H27" s="761">
        <v>4</v>
      </c>
      <c r="I27" s="761"/>
      <c r="J27" s="761">
        <v>5</v>
      </c>
      <c r="K27" s="761"/>
      <c r="L27" s="761">
        <v>6</v>
      </c>
      <c r="M27" s="761"/>
      <c r="N27" s="762"/>
      <c r="O27" s="82"/>
    </row>
    <row r="28" spans="1:15" ht="27" customHeight="1" x14ac:dyDescent="0.25">
      <c r="A28" s="804" t="s">
        <v>203</v>
      </c>
      <c r="B28" s="805"/>
      <c r="C28" s="806"/>
      <c r="D28" s="717" t="s">
        <v>64</v>
      </c>
      <c r="E28" s="718"/>
      <c r="F28" s="807"/>
      <c r="G28" s="808"/>
      <c r="H28" s="807">
        <f>H29+H30</f>
        <v>15000</v>
      </c>
      <c r="I28" s="808"/>
      <c r="J28" s="807">
        <f>J29+J30</f>
        <v>590.1</v>
      </c>
      <c r="K28" s="808"/>
      <c r="L28" s="799">
        <f>L29+L30</f>
        <v>590.1</v>
      </c>
      <c r="M28" s="799"/>
      <c r="N28" s="800"/>
      <c r="O28" s="82"/>
    </row>
    <row r="29" spans="1:15" ht="27" customHeight="1" x14ac:dyDescent="0.25">
      <c r="A29" s="809" t="s">
        <v>98</v>
      </c>
      <c r="B29" s="810"/>
      <c r="C29" s="811"/>
      <c r="D29" s="717"/>
      <c r="E29" s="718"/>
      <c r="F29" s="719">
        <v>26</v>
      </c>
      <c r="G29" s="720"/>
      <c r="H29" s="721">
        <v>15000</v>
      </c>
      <c r="I29" s="722"/>
      <c r="J29" s="721">
        <v>0</v>
      </c>
      <c r="K29" s="722"/>
      <c r="L29" s="723">
        <v>0</v>
      </c>
      <c r="M29" s="724"/>
      <c r="N29" s="725"/>
      <c r="O29" s="82"/>
    </row>
    <row r="30" spans="1:15" ht="37.5" customHeight="1" x14ac:dyDescent="0.25">
      <c r="A30" s="813" t="s">
        <v>224</v>
      </c>
      <c r="B30" s="814"/>
      <c r="C30" s="815"/>
      <c r="D30" s="816"/>
      <c r="E30" s="817"/>
      <c r="F30" s="719">
        <v>29</v>
      </c>
      <c r="G30" s="817"/>
      <c r="H30" s="721">
        <v>0</v>
      </c>
      <c r="I30" s="722"/>
      <c r="J30" s="721">
        <v>590.1</v>
      </c>
      <c r="K30" s="722"/>
      <c r="L30" s="818">
        <v>590.1</v>
      </c>
      <c r="M30" s="818"/>
      <c r="N30" s="819"/>
      <c r="O30" s="82"/>
    </row>
    <row r="31" spans="1:15" ht="15.75" customHeight="1" x14ac:dyDescent="0.25">
      <c r="A31" s="820" t="s">
        <v>52</v>
      </c>
      <c r="B31" s="821"/>
      <c r="C31" s="821"/>
      <c r="D31" s="821"/>
      <c r="E31" s="821"/>
      <c r="F31" s="821"/>
      <c r="G31" s="821"/>
      <c r="H31" s="821"/>
      <c r="I31" s="821"/>
      <c r="J31" s="821"/>
      <c r="K31" s="821"/>
      <c r="L31" s="821"/>
      <c r="M31" s="821"/>
      <c r="N31" s="822"/>
      <c r="O31" s="82"/>
    </row>
    <row r="32" spans="1:15" ht="36.75" customHeight="1" x14ac:dyDescent="0.25">
      <c r="A32" s="823" t="s">
        <v>255</v>
      </c>
      <c r="B32" s="824"/>
      <c r="C32" s="824"/>
      <c r="D32" s="824"/>
      <c r="E32" s="824"/>
      <c r="F32" s="824"/>
      <c r="G32" s="824"/>
      <c r="H32" s="824"/>
      <c r="I32" s="824"/>
      <c r="J32" s="824"/>
      <c r="K32" s="824"/>
      <c r="L32" s="824"/>
      <c r="M32" s="824"/>
      <c r="N32" s="825"/>
      <c r="O32" s="82"/>
    </row>
    <row r="33" spans="1:15" ht="4.5" customHeight="1" thickBot="1" x14ac:dyDescent="0.3">
      <c r="A33" s="826"/>
      <c r="B33" s="827"/>
      <c r="C33" s="827"/>
      <c r="D33" s="827"/>
      <c r="E33" s="827"/>
      <c r="F33" s="827"/>
      <c r="G33" s="827"/>
      <c r="H33" s="827"/>
      <c r="I33" s="827"/>
      <c r="J33" s="827"/>
      <c r="K33" s="827"/>
      <c r="L33" s="827"/>
      <c r="M33" s="827"/>
      <c r="N33" s="828"/>
      <c r="O33" s="82"/>
    </row>
    <row r="34" spans="1:15" x14ac:dyDescent="0.25">
      <c r="A34" s="14" t="s">
        <v>13</v>
      </c>
      <c r="B34" s="14"/>
      <c r="C34" s="14"/>
      <c r="D34" s="14"/>
      <c r="E34" s="15"/>
      <c r="F34" s="15"/>
      <c r="G34" s="15"/>
      <c r="H34" s="15"/>
      <c r="I34" s="15"/>
      <c r="J34" s="15"/>
      <c r="K34" s="15"/>
      <c r="L34" s="93"/>
      <c r="M34" s="16"/>
      <c r="N34" s="16"/>
    </row>
    <row r="35" spans="1:15" x14ac:dyDescent="0.25">
      <c r="A35" s="39" t="s">
        <v>14</v>
      </c>
      <c r="B35" s="39"/>
      <c r="C35" s="39"/>
      <c r="D35" s="39"/>
      <c r="E35" s="40"/>
      <c r="F35" s="40"/>
      <c r="G35" s="40"/>
      <c r="H35" s="829" t="s">
        <v>53</v>
      </c>
      <c r="I35" s="829"/>
      <c r="J35" s="829"/>
      <c r="K35" s="829"/>
      <c r="L35" s="829"/>
      <c r="M35" s="829"/>
      <c r="N35" s="16"/>
    </row>
    <row r="36" spans="1:15" x14ac:dyDescent="0.25">
      <c r="A36" s="41"/>
      <c r="B36" s="41"/>
      <c r="C36" s="41"/>
      <c r="D36" s="41"/>
      <c r="E36" s="786" t="s">
        <v>29</v>
      </c>
      <c r="F36" s="786"/>
      <c r="G36" s="786"/>
      <c r="H36" s="787" t="s">
        <v>34</v>
      </c>
      <c r="I36" s="787"/>
      <c r="J36" s="787"/>
      <c r="K36" s="787"/>
      <c r="L36" s="787"/>
      <c r="M36" s="787"/>
      <c r="N36" s="16"/>
    </row>
    <row r="37" spans="1:15" x14ac:dyDescent="0.25">
      <c r="A37" s="39" t="s">
        <v>15</v>
      </c>
      <c r="B37" s="39"/>
      <c r="C37" s="39"/>
      <c r="D37" s="39"/>
      <c r="E37" s="40"/>
      <c r="F37" s="40"/>
      <c r="G37" s="40"/>
      <c r="H37" s="812" t="s">
        <v>53</v>
      </c>
      <c r="I37" s="812"/>
      <c r="J37" s="812"/>
      <c r="K37" s="812"/>
      <c r="L37" s="812"/>
      <c r="M37" s="812"/>
      <c r="N37" s="16"/>
    </row>
    <row r="38" spans="1:15" x14ac:dyDescent="0.25">
      <c r="A38" s="15"/>
      <c r="B38" s="15"/>
      <c r="C38" s="15"/>
      <c r="D38" s="15"/>
      <c r="E38" s="786" t="s">
        <v>29</v>
      </c>
      <c r="F38" s="786"/>
      <c r="G38" s="786"/>
      <c r="H38" s="787" t="s">
        <v>34</v>
      </c>
      <c r="I38" s="787"/>
      <c r="J38" s="787"/>
      <c r="K38" s="787"/>
      <c r="L38" s="787"/>
      <c r="M38" s="787"/>
      <c r="N38" s="16"/>
    </row>
    <row r="39" spans="1:15" x14ac:dyDescent="0.25">
      <c r="A39" s="15" t="s">
        <v>16</v>
      </c>
      <c r="B39" s="15"/>
      <c r="C39" s="15"/>
      <c r="D39" s="15"/>
      <c r="E39" s="40"/>
      <c r="F39" s="40"/>
      <c r="G39" s="40"/>
      <c r="H39" s="812" t="s">
        <v>53</v>
      </c>
      <c r="I39" s="812"/>
      <c r="J39" s="812"/>
      <c r="K39" s="812"/>
      <c r="L39" s="812"/>
      <c r="M39" s="812"/>
      <c r="N39" s="16"/>
    </row>
    <row r="40" spans="1:15" x14ac:dyDescent="0.25">
      <c r="A40" s="15"/>
      <c r="B40" s="15"/>
      <c r="C40" s="15"/>
      <c r="D40" s="15"/>
      <c r="E40" s="786" t="s">
        <v>29</v>
      </c>
      <c r="F40" s="786"/>
      <c r="G40" s="786"/>
      <c r="H40" s="787" t="s">
        <v>34</v>
      </c>
      <c r="I40" s="787"/>
      <c r="J40" s="787"/>
      <c r="K40" s="787"/>
      <c r="L40" s="787"/>
      <c r="M40" s="787"/>
      <c r="N40" s="16"/>
    </row>
    <row r="41" spans="1:15" x14ac:dyDescent="0.25">
      <c r="A41" s="17" t="s">
        <v>17</v>
      </c>
      <c r="B41" s="14" t="s">
        <v>27</v>
      </c>
      <c r="C41" s="15"/>
      <c r="D41" s="15"/>
      <c r="E41" s="15"/>
      <c r="F41" s="15"/>
      <c r="G41" s="15"/>
      <c r="H41" s="15"/>
      <c r="I41" s="15"/>
      <c r="J41" s="15"/>
      <c r="K41" s="15"/>
      <c r="L41" s="93"/>
      <c r="M41" s="16"/>
      <c r="N41" s="16"/>
    </row>
    <row r="42" spans="1:15" x14ac:dyDescent="0.25">
      <c r="A42" s="15" t="s">
        <v>18</v>
      </c>
      <c r="B42" s="15"/>
      <c r="C42" s="15"/>
      <c r="D42" s="15"/>
      <c r="E42" s="15"/>
      <c r="F42" s="15"/>
      <c r="G42" s="15"/>
      <c r="H42" s="15"/>
      <c r="I42" s="15"/>
      <c r="J42" s="15"/>
      <c r="K42" s="15"/>
      <c r="L42" s="94"/>
      <c r="M42" s="16"/>
      <c r="N42" s="16"/>
    </row>
  </sheetData>
  <mergeCells count="88">
    <mergeCell ref="A29:C29"/>
    <mergeCell ref="E38:G38"/>
    <mergeCell ref="H38:M38"/>
    <mergeCell ref="H39:M39"/>
    <mergeCell ref="E40:G40"/>
    <mergeCell ref="H40:M40"/>
    <mergeCell ref="H37:M37"/>
    <mergeCell ref="A30:C30"/>
    <mergeCell ref="D30:E30"/>
    <mergeCell ref="F30:G30"/>
    <mergeCell ref="H30:I30"/>
    <mergeCell ref="L30:N30"/>
    <mergeCell ref="J30:K30"/>
    <mergeCell ref="A31:N31"/>
    <mergeCell ref="A32:N33"/>
    <mergeCell ref="H35:M35"/>
    <mergeCell ref="L28:N28"/>
    <mergeCell ref="A27:C27"/>
    <mergeCell ref="D27:E27"/>
    <mergeCell ref="F27:G27"/>
    <mergeCell ref="H27:I27"/>
    <mergeCell ref="A28:C28"/>
    <mergeCell ref="D28:E28"/>
    <mergeCell ref="F28:G28"/>
    <mergeCell ref="H28:I28"/>
    <mergeCell ref="J28:K28"/>
    <mergeCell ref="E36:G36"/>
    <mergeCell ref="H36:M36"/>
    <mergeCell ref="C22:E22"/>
    <mergeCell ref="I22:M22"/>
    <mergeCell ref="C23:E23"/>
    <mergeCell ref="I23:M23"/>
    <mergeCell ref="J27:K27"/>
    <mergeCell ref="L27:N27"/>
    <mergeCell ref="A25:C26"/>
    <mergeCell ref="D25:G25"/>
    <mergeCell ref="H25:I26"/>
    <mergeCell ref="J25:K26"/>
    <mergeCell ref="L25:N26"/>
    <mergeCell ref="D26:E26"/>
    <mergeCell ref="F26:G26"/>
    <mergeCell ref="A24:N24"/>
    <mergeCell ref="I17:N17"/>
    <mergeCell ref="I18:M18"/>
    <mergeCell ref="C19:E19"/>
    <mergeCell ref="I19:M19"/>
    <mergeCell ref="A20:A21"/>
    <mergeCell ref="C20:E20"/>
    <mergeCell ref="I20:M20"/>
    <mergeCell ref="C21:E21"/>
    <mergeCell ref="I21:M21"/>
    <mergeCell ref="A17:A18"/>
    <mergeCell ref="B17:B18"/>
    <mergeCell ref="C17:E18"/>
    <mergeCell ref="F17:F18"/>
    <mergeCell ref="G17:G18"/>
    <mergeCell ref="H17:H18"/>
    <mergeCell ref="A16:N16"/>
    <mergeCell ref="A9:C9"/>
    <mergeCell ref="D9:L9"/>
    <mergeCell ref="M9:N9"/>
    <mergeCell ref="A11:N11"/>
    <mergeCell ref="A12:B12"/>
    <mergeCell ref="A13:B13"/>
    <mergeCell ref="C13:N13"/>
    <mergeCell ref="A14:B14"/>
    <mergeCell ref="C14:N14"/>
    <mergeCell ref="A15:N15"/>
    <mergeCell ref="C12:N12"/>
    <mergeCell ref="A7:C7"/>
    <mergeCell ref="D7:L7"/>
    <mergeCell ref="M7:N7"/>
    <mergeCell ref="A8:C8"/>
    <mergeCell ref="D8:L8"/>
    <mergeCell ref="M8:N8"/>
    <mergeCell ref="A6:C6"/>
    <mergeCell ref="D6:L6"/>
    <mergeCell ref="M6:N6"/>
    <mergeCell ref="A3:N3"/>
    <mergeCell ref="A4:N4"/>
    <mergeCell ref="A5:C5"/>
    <mergeCell ref="D5:L5"/>
    <mergeCell ref="M5:N5"/>
    <mergeCell ref="D29:E29"/>
    <mergeCell ref="F29:G29"/>
    <mergeCell ref="H29:I29"/>
    <mergeCell ref="J29:K29"/>
    <mergeCell ref="L29:N29"/>
  </mergeCells>
  <pageMargins left="0.7" right="0.7" top="0.75" bottom="0.75" header="0.3" footer="0.3"/>
  <pageSetup paperSize="9" scale="66"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R52"/>
  <sheetViews>
    <sheetView topLeftCell="A14" zoomScale="82" zoomScaleNormal="82" workbookViewId="0">
      <selection activeCell="N37" sqref="N37"/>
    </sheetView>
  </sheetViews>
  <sheetFormatPr defaultColWidth="9.140625" defaultRowHeight="15.75" x14ac:dyDescent="0.25"/>
  <cols>
    <col min="1" max="2" width="15.42578125" style="46" customWidth="1"/>
    <col min="3" max="3" width="30.85546875" style="46" customWidth="1"/>
    <col min="4" max="4" width="22.85546875" style="46" customWidth="1"/>
    <col min="5" max="5" width="11.5703125" style="46" customWidth="1"/>
    <col min="6" max="6" width="10.5703125" style="46" customWidth="1"/>
    <col min="7" max="7" width="15.42578125" style="46" customWidth="1"/>
    <col min="8" max="8" width="20.42578125" style="46" customWidth="1"/>
    <col min="9" max="9" width="55.85546875" style="46" customWidth="1"/>
    <col min="10" max="10" width="0.28515625" style="46" customWidth="1"/>
    <col min="11" max="13" width="9.140625" style="46" hidden="1" customWidth="1"/>
    <col min="14" max="16384" width="9.140625" style="46"/>
  </cols>
  <sheetData>
    <row r="1" spans="1:9" x14ac:dyDescent="0.25">
      <c r="I1" s="70" t="s">
        <v>37</v>
      </c>
    </row>
    <row r="2" spans="1:9" x14ac:dyDescent="0.25">
      <c r="I2" s="276" t="s">
        <v>38</v>
      </c>
    </row>
    <row r="3" spans="1:9" x14ac:dyDescent="0.25">
      <c r="A3" s="1608" t="s">
        <v>253</v>
      </c>
      <c r="B3" s="1609"/>
      <c r="C3" s="1609"/>
      <c r="D3" s="1609"/>
      <c r="E3" s="1609"/>
      <c r="F3" s="1609"/>
      <c r="G3" s="1609"/>
      <c r="H3" s="1609"/>
      <c r="I3" s="1610"/>
    </row>
    <row r="4" spans="1:9" x14ac:dyDescent="0.25">
      <c r="A4" s="1611" t="s">
        <v>252</v>
      </c>
      <c r="B4" s="1612"/>
      <c r="C4" s="1612"/>
      <c r="D4" s="1612"/>
      <c r="E4" s="1612"/>
      <c r="F4" s="1612"/>
      <c r="G4" s="1612"/>
      <c r="H4" s="1612"/>
      <c r="I4" s="1613"/>
    </row>
    <row r="5" spans="1:9" ht="20.100000000000001" customHeight="1" x14ac:dyDescent="0.25">
      <c r="A5" s="945" t="s">
        <v>0</v>
      </c>
      <c r="B5" s="945"/>
      <c r="C5" s="945"/>
      <c r="D5" s="1082" t="s">
        <v>40</v>
      </c>
      <c r="E5" s="1082"/>
      <c r="F5" s="1082"/>
      <c r="G5" s="1082"/>
      <c r="H5" s="1082"/>
      <c r="I5" s="167" t="s">
        <v>46</v>
      </c>
    </row>
    <row r="6" spans="1:9" ht="20.100000000000001" customHeight="1" x14ac:dyDescent="0.25">
      <c r="A6" s="945" t="s">
        <v>1</v>
      </c>
      <c r="B6" s="945"/>
      <c r="C6" s="945"/>
      <c r="D6" s="1117" t="s">
        <v>174</v>
      </c>
      <c r="E6" s="1117"/>
      <c r="F6" s="1117"/>
      <c r="G6" s="1117"/>
      <c r="H6" s="1117"/>
      <c r="I6" s="167" t="s">
        <v>173</v>
      </c>
    </row>
    <row r="7" spans="1:9" ht="28.5" customHeight="1" x14ac:dyDescent="0.25">
      <c r="A7" s="945" t="s">
        <v>2</v>
      </c>
      <c r="B7" s="945"/>
      <c r="C7" s="945"/>
      <c r="D7" s="945" t="s">
        <v>171</v>
      </c>
      <c r="E7" s="945"/>
      <c r="F7" s="945"/>
      <c r="G7" s="945"/>
      <c r="H7" s="945"/>
      <c r="I7" s="167" t="s">
        <v>172</v>
      </c>
    </row>
    <row r="8" spans="1:9" ht="26.25" customHeight="1" x14ac:dyDescent="0.25">
      <c r="A8" s="945" t="s">
        <v>3</v>
      </c>
      <c r="B8" s="945"/>
      <c r="C8" s="945"/>
      <c r="D8" s="945" t="s">
        <v>130</v>
      </c>
      <c r="E8" s="945"/>
      <c r="F8" s="945"/>
      <c r="G8" s="945"/>
      <c r="H8" s="945"/>
      <c r="I8" s="167" t="s">
        <v>118</v>
      </c>
    </row>
    <row r="9" spans="1:9" ht="27" customHeight="1" x14ac:dyDescent="0.25">
      <c r="A9" s="945" t="s">
        <v>4</v>
      </c>
      <c r="B9" s="945"/>
      <c r="C9" s="945"/>
      <c r="D9" s="1082" t="s">
        <v>171</v>
      </c>
      <c r="E9" s="1082"/>
      <c r="F9" s="1082"/>
      <c r="G9" s="1082"/>
      <c r="H9" s="1082"/>
      <c r="I9" s="167" t="s">
        <v>73</v>
      </c>
    </row>
    <row r="10" spans="1:9" ht="1.5" hidden="1" customHeight="1" x14ac:dyDescent="0.25">
      <c r="A10" s="69"/>
      <c r="B10" s="69"/>
      <c r="C10" s="69"/>
      <c r="D10" s="69"/>
      <c r="E10" s="69"/>
      <c r="F10" s="69"/>
      <c r="G10" s="69"/>
      <c r="H10" s="69"/>
      <c r="I10" s="55"/>
    </row>
    <row r="11" spans="1:9" ht="30" customHeight="1" x14ac:dyDescent="0.25">
      <c r="A11" s="1614" t="s">
        <v>48</v>
      </c>
      <c r="B11" s="1614"/>
      <c r="C11" s="1614"/>
      <c r="D11" s="1614"/>
      <c r="E11" s="1614"/>
      <c r="F11" s="1614"/>
      <c r="G11" s="1614"/>
      <c r="H11" s="1614"/>
      <c r="I11" s="1614"/>
    </row>
    <row r="12" spans="1:9" ht="33.75" customHeight="1" x14ac:dyDescent="0.25">
      <c r="A12" s="956" t="s">
        <v>5</v>
      </c>
      <c r="B12" s="956"/>
      <c r="C12" s="1615" t="s">
        <v>264</v>
      </c>
      <c r="D12" s="1615"/>
      <c r="E12" s="1615"/>
      <c r="F12" s="1615"/>
      <c r="G12" s="1615"/>
      <c r="H12" s="1615"/>
      <c r="I12" s="1615"/>
    </row>
    <row r="13" spans="1:9" ht="29.25" customHeight="1" x14ac:dyDescent="0.25">
      <c r="A13" s="959" t="s">
        <v>6</v>
      </c>
      <c r="B13" s="960"/>
      <c r="C13" s="1619" t="s">
        <v>291</v>
      </c>
      <c r="D13" s="1619"/>
      <c r="E13" s="1619"/>
      <c r="F13" s="1619"/>
      <c r="G13" s="1619"/>
      <c r="H13" s="1619"/>
      <c r="I13" s="1619"/>
    </row>
    <row r="14" spans="1:9" ht="35.25" customHeight="1" x14ac:dyDescent="0.25">
      <c r="A14" s="956" t="s">
        <v>7</v>
      </c>
      <c r="B14" s="956"/>
      <c r="C14" s="1620" t="s">
        <v>265</v>
      </c>
      <c r="D14" s="1620"/>
      <c r="E14" s="1620"/>
      <c r="F14" s="1620"/>
      <c r="G14" s="1620"/>
      <c r="H14" s="1620"/>
      <c r="I14" s="1620"/>
    </row>
    <row r="15" spans="1:9" ht="21" hidden="1" customHeight="1" x14ac:dyDescent="0.25">
      <c r="A15" s="1033"/>
      <c r="B15" s="1033"/>
      <c r="C15" s="1033"/>
      <c r="D15" s="1033"/>
      <c r="E15" s="1033"/>
      <c r="F15" s="1033"/>
      <c r="G15" s="1033"/>
      <c r="H15" s="1033"/>
      <c r="I15" s="55"/>
    </row>
    <row r="16" spans="1:9" ht="49.5" customHeight="1" x14ac:dyDescent="0.25">
      <c r="A16" s="1614" t="s">
        <v>49</v>
      </c>
      <c r="B16" s="1614"/>
      <c r="C16" s="1614"/>
      <c r="D16" s="1614"/>
      <c r="E16" s="1614"/>
      <c r="F16" s="1614"/>
      <c r="G16" s="1614"/>
      <c r="H16" s="1614"/>
      <c r="I16" s="1614"/>
    </row>
    <row r="17" spans="1:18" ht="24" customHeight="1" x14ac:dyDescent="0.25">
      <c r="A17" s="1621" t="s">
        <v>56</v>
      </c>
      <c r="B17" s="168" t="s">
        <v>57</v>
      </c>
      <c r="C17" s="967" t="s">
        <v>58</v>
      </c>
      <c r="D17" s="967"/>
      <c r="E17" s="967" t="s">
        <v>59</v>
      </c>
      <c r="F17" s="1616" t="s">
        <v>33</v>
      </c>
      <c r="G17" s="1616" t="s">
        <v>36</v>
      </c>
      <c r="H17" s="1618" t="s">
        <v>42</v>
      </c>
      <c r="I17" s="1618"/>
    </row>
    <row r="18" spans="1:18" ht="17.25" customHeight="1" x14ac:dyDescent="0.25">
      <c r="A18" s="1622"/>
      <c r="B18" s="169"/>
      <c r="C18" s="967"/>
      <c r="D18" s="967"/>
      <c r="E18" s="967"/>
      <c r="F18" s="1617"/>
      <c r="G18" s="1617"/>
      <c r="H18" s="180" t="s">
        <v>43</v>
      </c>
      <c r="I18" s="201" t="s">
        <v>44</v>
      </c>
    </row>
    <row r="19" spans="1:18" ht="30.75" customHeight="1" x14ac:dyDescent="0.25">
      <c r="A19" s="170">
        <v>1</v>
      </c>
      <c r="B19" s="170">
        <v>2</v>
      </c>
      <c r="C19" s="970">
        <v>3</v>
      </c>
      <c r="D19" s="971"/>
      <c r="E19" s="170">
        <v>4</v>
      </c>
      <c r="F19" s="170">
        <v>5</v>
      </c>
      <c r="G19" s="170">
        <v>6</v>
      </c>
      <c r="H19" s="170" t="s">
        <v>35</v>
      </c>
      <c r="I19" s="202"/>
    </row>
    <row r="20" spans="1:18" ht="83.25" customHeight="1" x14ac:dyDescent="0.25">
      <c r="A20" s="173" t="s">
        <v>9</v>
      </c>
      <c r="B20" s="162" t="s">
        <v>20</v>
      </c>
      <c r="C20" s="945" t="s">
        <v>266</v>
      </c>
      <c r="D20" s="945"/>
      <c r="E20" s="68" t="s">
        <v>165</v>
      </c>
      <c r="F20" s="203">
        <v>100</v>
      </c>
      <c r="G20" s="64">
        <v>0</v>
      </c>
      <c r="H20" s="63">
        <f>G20-F20</f>
        <v>-100</v>
      </c>
      <c r="I20" s="1605" t="s">
        <v>219</v>
      </c>
    </row>
    <row r="21" spans="1:18" ht="63" customHeight="1" x14ac:dyDescent="0.25">
      <c r="A21" s="171" t="s">
        <v>10</v>
      </c>
      <c r="B21" s="66" t="s">
        <v>22</v>
      </c>
      <c r="C21" s="1079" t="s">
        <v>170</v>
      </c>
      <c r="D21" s="1081"/>
      <c r="E21" s="68" t="s">
        <v>32</v>
      </c>
      <c r="F21" s="203">
        <v>8</v>
      </c>
      <c r="G21" s="67">
        <v>0</v>
      </c>
      <c r="H21" s="63">
        <f>G21-F21</f>
        <v>-8</v>
      </c>
      <c r="I21" s="1606"/>
    </row>
    <row r="22" spans="1:18" ht="78.75" customHeight="1" x14ac:dyDescent="0.25">
      <c r="A22" s="171" t="s">
        <v>11</v>
      </c>
      <c r="B22" s="66" t="s">
        <v>26</v>
      </c>
      <c r="C22" s="945" t="s">
        <v>169</v>
      </c>
      <c r="D22" s="945"/>
      <c r="E22" s="65" t="s">
        <v>31</v>
      </c>
      <c r="F22" s="181">
        <v>100</v>
      </c>
      <c r="G22" s="64">
        <v>0</v>
      </c>
      <c r="H22" s="63">
        <f>G22-F22</f>
        <v>-100</v>
      </c>
      <c r="I22" s="1607"/>
    </row>
    <row r="23" spans="1:18" ht="0.75" customHeight="1" x14ac:dyDescent="0.25">
      <c r="A23" s="163"/>
      <c r="B23" s="62"/>
      <c r="C23" s="61"/>
      <c r="D23" s="61"/>
      <c r="E23" s="61"/>
      <c r="F23" s="61"/>
      <c r="G23" s="61"/>
      <c r="H23" s="61"/>
      <c r="I23" s="55"/>
    </row>
    <row r="24" spans="1:18" ht="47.25" customHeight="1" x14ac:dyDescent="0.25">
      <c r="A24" s="1632" t="s">
        <v>62</v>
      </c>
      <c r="B24" s="1633"/>
      <c r="C24" s="1633"/>
      <c r="D24" s="1633"/>
      <c r="E24" s="1633"/>
      <c r="F24" s="1633"/>
      <c r="G24" s="1633"/>
      <c r="H24" s="1633"/>
      <c r="I24" s="1633"/>
      <c r="J24" s="60"/>
      <c r="K24" s="60"/>
      <c r="L24" s="60"/>
      <c r="M24" s="60"/>
      <c r="N24" s="60"/>
    </row>
    <row r="25" spans="1:18" ht="24" customHeight="1" x14ac:dyDescent="0.25">
      <c r="A25" s="1037" t="s">
        <v>12</v>
      </c>
      <c r="B25" s="1038"/>
      <c r="C25" s="1039"/>
      <c r="D25" s="970" t="s">
        <v>19</v>
      </c>
      <c r="E25" s="1040"/>
      <c r="F25" s="971"/>
      <c r="G25" s="999" t="s">
        <v>33</v>
      </c>
      <c r="H25" s="999" t="s">
        <v>45</v>
      </c>
      <c r="I25" s="999" t="s">
        <v>61</v>
      </c>
    </row>
    <row r="26" spans="1:18" ht="25.5" customHeight="1" x14ac:dyDescent="0.25">
      <c r="A26" s="993"/>
      <c r="B26" s="994"/>
      <c r="C26" s="995"/>
      <c r="D26" s="170" t="s">
        <v>28</v>
      </c>
      <c r="E26" s="970" t="s">
        <v>41</v>
      </c>
      <c r="F26" s="971"/>
      <c r="G26" s="1000"/>
      <c r="H26" s="1000"/>
      <c r="I26" s="1000"/>
    </row>
    <row r="27" spans="1:18" ht="27.75" customHeight="1" x14ac:dyDescent="0.25">
      <c r="A27" s="967">
        <v>1</v>
      </c>
      <c r="B27" s="967"/>
      <c r="C27" s="967"/>
      <c r="D27" s="170">
        <v>2</v>
      </c>
      <c r="E27" s="970">
        <v>3</v>
      </c>
      <c r="F27" s="971"/>
      <c r="G27" s="170">
        <v>4</v>
      </c>
      <c r="H27" s="170">
        <v>5</v>
      </c>
      <c r="I27" s="170">
        <v>6</v>
      </c>
      <c r="R27" s="59"/>
    </row>
    <row r="28" spans="1:18" ht="24.75" customHeight="1" x14ac:dyDescent="0.25">
      <c r="A28" s="958" t="s">
        <v>168</v>
      </c>
      <c r="B28" s="958"/>
      <c r="C28" s="958"/>
      <c r="D28" s="172" t="s">
        <v>167</v>
      </c>
      <c r="E28" s="1635"/>
      <c r="F28" s="1636"/>
      <c r="G28" s="58">
        <f>G29+G30+G31+G32</f>
        <v>8380</v>
      </c>
      <c r="H28" s="58">
        <f t="shared" ref="H28:I28" si="0">H29+H30+H31+H32</f>
        <v>0</v>
      </c>
      <c r="I28" s="58">
        <f t="shared" si="0"/>
        <v>0</v>
      </c>
    </row>
    <row r="29" spans="1:18" ht="26.25" customHeight="1" x14ac:dyDescent="0.25">
      <c r="A29" s="1602" t="s">
        <v>190</v>
      </c>
      <c r="B29" s="1602"/>
      <c r="C29" s="1602"/>
      <c r="D29" s="200"/>
      <c r="E29" s="1603">
        <v>22</v>
      </c>
      <c r="F29" s="1604"/>
      <c r="G29" s="174">
        <v>10</v>
      </c>
      <c r="H29" s="174">
        <v>0</v>
      </c>
      <c r="I29" s="174">
        <v>0</v>
      </c>
    </row>
    <row r="30" spans="1:18" ht="24" customHeight="1" x14ac:dyDescent="0.25">
      <c r="A30" s="1602" t="s">
        <v>191</v>
      </c>
      <c r="B30" s="1602"/>
      <c r="C30" s="1602"/>
      <c r="D30" s="200"/>
      <c r="E30" s="1603">
        <v>28</v>
      </c>
      <c r="F30" s="1604"/>
      <c r="G30" s="174">
        <v>356</v>
      </c>
      <c r="H30" s="174">
        <v>0</v>
      </c>
      <c r="I30" s="174">
        <v>0</v>
      </c>
    </row>
    <row r="31" spans="1:18" ht="23.25" customHeight="1" x14ac:dyDescent="0.25">
      <c r="A31" s="1602" t="s">
        <v>166</v>
      </c>
      <c r="B31" s="1602"/>
      <c r="C31" s="1602"/>
      <c r="D31" s="200"/>
      <c r="E31" s="1603">
        <v>31</v>
      </c>
      <c r="F31" s="1604"/>
      <c r="G31" s="174">
        <v>7980</v>
      </c>
      <c r="H31" s="174">
        <v>0</v>
      </c>
      <c r="I31" s="174">
        <v>0</v>
      </c>
    </row>
    <row r="32" spans="1:18" ht="18.75" customHeight="1" x14ac:dyDescent="0.25">
      <c r="A32" s="1602" t="s">
        <v>329</v>
      </c>
      <c r="B32" s="1602"/>
      <c r="C32" s="1602"/>
      <c r="D32" s="200"/>
      <c r="E32" s="1603">
        <v>33</v>
      </c>
      <c r="F32" s="1604"/>
      <c r="G32" s="174">
        <v>34</v>
      </c>
      <c r="H32" s="174">
        <v>0</v>
      </c>
      <c r="I32" s="174">
        <v>0</v>
      </c>
    </row>
    <row r="33" spans="1:13" ht="15.75" hidden="1" customHeight="1" x14ac:dyDescent="0.25">
      <c r="A33" s="1634"/>
      <c r="B33" s="1634"/>
      <c r="C33" s="1634"/>
      <c r="D33" s="1634"/>
      <c r="E33" s="1634"/>
      <c r="F33" s="1634"/>
      <c r="G33" s="1634"/>
      <c r="H33" s="1634"/>
      <c r="I33" s="1634"/>
    </row>
    <row r="34" spans="1:13" ht="23.25" customHeight="1" x14ac:dyDescent="0.25">
      <c r="A34" s="1632" t="s">
        <v>63</v>
      </c>
      <c r="B34" s="1633"/>
      <c r="C34" s="1633"/>
      <c r="D34" s="1633"/>
      <c r="E34" s="1633"/>
      <c r="F34" s="1633"/>
      <c r="G34" s="1633"/>
      <c r="H34" s="1633"/>
      <c r="I34" s="1633"/>
      <c r="J34" s="55"/>
    </row>
    <row r="35" spans="1:13" ht="58.5" customHeight="1" x14ac:dyDescent="0.25">
      <c r="A35" s="1630" t="s">
        <v>292</v>
      </c>
      <c r="B35" s="1631"/>
      <c r="C35" s="1631"/>
      <c r="D35" s="1631"/>
      <c r="E35" s="1631"/>
      <c r="F35" s="1631"/>
      <c r="G35" s="1631"/>
      <c r="H35" s="1631"/>
      <c r="I35" s="1631"/>
      <c r="J35" s="55"/>
    </row>
    <row r="36" spans="1:13" ht="20.100000000000001" customHeight="1" x14ac:dyDescent="0.25">
      <c r="A36" s="57"/>
      <c r="B36" s="57"/>
      <c r="C36" s="57"/>
      <c r="D36" s="57"/>
      <c r="E36" s="56"/>
      <c r="F36" s="56"/>
      <c r="G36" s="56"/>
      <c r="H36" s="56"/>
      <c r="I36" s="56"/>
      <c r="J36" s="56"/>
      <c r="K36" s="56"/>
      <c r="L36" s="55"/>
      <c r="M36" s="55"/>
    </row>
    <row r="37" spans="1:13" ht="15.75" customHeight="1" x14ac:dyDescent="0.25">
      <c r="A37" s="49" t="s">
        <v>13</v>
      </c>
      <c r="B37" s="49"/>
      <c r="C37" s="49"/>
      <c r="D37" s="49"/>
      <c r="E37" s="54"/>
      <c r="F37" s="54"/>
      <c r="G37" s="54"/>
      <c r="H37" s="54"/>
      <c r="I37" s="54"/>
      <c r="J37" s="54"/>
      <c r="K37" s="54"/>
    </row>
    <row r="38" spans="1:13" ht="21.75" customHeight="1" x14ac:dyDescent="0.25">
      <c r="A38" s="52" t="s">
        <v>14</v>
      </c>
      <c r="B38" s="52"/>
      <c r="C38" s="52"/>
      <c r="D38" s="52"/>
      <c r="E38" s="51"/>
      <c r="F38" s="51"/>
      <c r="G38" s="51"/>
      <c r="H38" s="1637" t="s">
        <v>675</v>
      </c>
      <c r="I38" s="1626"/>
      <c r="J38" s="1626"/>
      <c r="K38" s="1626"/>
      <c r="L38" s="1626"/>
      <c r="M38" s="1626"/>
    </row>
    <row r="39" spans="1:13" ht="21.75" customHeight="1" x14ac:dyDescent="0.25">
      <c r="A39" s="53"/>
      <c r="B39" s="53"/>
      <c r="C39" s="53"/>
      <c r="D39" s="53"/>
      <c r="E39" s="1627" t="s">
        <v>29</v>
      </c>
      <c r="F39" s="1627"/>
      <c r="G39" s="1627"/>
      <c r="H39" s="1628" t="s">
        <v>683</v>
      </c>
      <c r="I39" s="1629"/>
      <c r="J39" s="1629"/>
      <c r="K39" s="1629"/>
      <c r="L39" s="1629"/>
      <c r="M39" s="1629"/>
    </row>
    <row r="40" spans="1:13" x14ac:dyDescent="0.25">
      <c r="A40" s="52" t="s">
        <v>15</v>
      </c>
      <c r="B40" s="52"/>
      <c r="C40" s="52"/>
      <c r="D40" s="52"/>
      <c r="E40" s="51"/>
      <c r="F40" s="51"/>
      <c r="G40" s="51"/>
      <c r="H40" s="1625" t="s">
        <v>675</v>
      </c>
      <c r="I40" s="1626"/>
      <c r="J40" s="1626"/>
      <c r="K40" s="1626"/>
      <c r="L40" s="1626"/>
      <c r="M40" s="1626"/>
    </row>
    <row r="41" spans="1:13" ht="18.75" customHeight="1" x14ac:dyDescent="0.25">
      <c r="A41" s="48"/>
      <c r="B41" s="48"/>
      <c r="C41" s="48"/>
      <c r="D41" s="48"/>
      <c r="E41" s="1627" t="s">
        <v>29</v>
      </c>
      <c r="F41" s="1627"/>
      <c r="G41" s="1627"/>
      <c r="H41" s="1628" t="s">
        <v>683</v>
      </c>
      <c r="I41" s="1629"/>
      <c r="J41" s="1629"/>
      <c r="K41" s="1629"/>
      <c r="L41" s="1629"/>
      <c r="M41" s="1629"/>
    </row>
    <row r="42" spans="1:13" ht="22.7" customHeight="1" x14ac:dyDescent="0.25">
      <c r="A42" s="48" t="s">
        <v>16</v>
      </c>
      <c r="B42" s="48"/>
      <c r="C42" s="48"/>
      <c r="D42" s="48"/>
      <c r="E42" s="51"/>
      <c r="F42" s="51"/>
      <c r="G42" s="51"/>
      <c r="H42" s="1625" t="s">
        <v>675</v>
      </c>
      <c r="I42" s="1626"/>
      <c r="J42" s="1626"/>
      <c r="K42" s="1626"/>
      <c r="L42" s="1626"/>
      <c r="M42" s="1626"/>
    </row>
    <row r="43" spans="1:13" ht="19.5" customHeight="1" x14ac:dyDescent="0.25">
      <c r="A43" s="48"/>
      <c r="B43" s="48"/>
      <c r="C43" s="48"/>
      <c r="D43" s="48"/>
      <c r="E43" s="1627" t="s">
        <v>29</v>
      </c>
      <c r="F43" s="1627"/>
      <c r="G43" s="1627"/>
      <c r="H43" s="1628" t="s">
        <v>658</v>
      </c>
      <c r="I43" s="1629"/>
      <c r="J43" s="1629"/>
      <c r="K43" s="1629"/>
      <c r="L43" s="1629"/>
      <c r="M43" s="1629"/>
    </row>
    <row r="44" spans="1:13" ht="23.25" customHeight="1" x14ac:dyDescent="0.25">
      <c r="A44" s="50" t="s">
        <v>17</v>
      </c>
      <c r="B44" s="49" t="s">
        <v>27</v>
      </c>
      <c r="C44" s="48"/>
      <c r="D44" s="48"/>
      <c r="E44" s="48"/>
      <c r="F44" s="48"/>
      <c r="G44" s="48"/>
      <c r="H44" s="48"/>
      <c r="I44" s="48"/>
      <c r="J44" s="48"/>
      <c r="K44" s="48"/>
    </row>
    <row r="45" spans="1:13" ht="21.2" customHeight="1" x14ac:dyDescent="0.25">
      <c r="A45" s="48" t="s">
        <v>18</v>
      </c>
      <c r="B45" s="48"/>
      <c r="C45" s="48"/>
      <c r="D45" s="48"/>
      <c r="E45" s="48"/>
      <c r="F45" s="48"/>
      <c r="G45" s="48"/>
      <c r="H45" s="48"/>
      <c r="I45" s="48"/>
      <c r="J45" s="48"/>
      <c r="K45" s="48"/>
    </row>
    <row r="46" spans="1:13" ht="26.45" customHeight="1" x14ac:dyDescent="0.25">
      <c r="A46" s="1623"/>
      <c r="B46" s="1623"/>
      <c r="C46" s="1623"/>
      <c r="D46" s="1623"/>
      <c r="E46" s="1623"/>
      <c r="F46" s="1623"/>
      <c r="G46" s="1623"/>
      <c r="H46" s="1623"/>
    </row>
    <row r="47" spans="1:13" ht="18.75" customHeight="1" x14ac:dyDescent="0.25">
      <c r="A47" s="1638"/>
      <c r="B47" s="1638"/>
      <c r="C47" s="1638"/>
      <c r="D47" s="1638"/>
      <c r="E47" s="1638"/>
      <c r="F47" s="1638"/>
      <c r="G47" s="1638"/>
      <c r="H47" s="1638"/>
    </row>
    <row r="48" spans="1:13" ht="20.25" customHeight="1" x14ac:dyDescent="0.25">
      <c r="A48" s="1623"/>
      <c r="B48" s="1623"/>
      <c r="C48" s="1623"/>
      <c r="D48" s="1623"/>
      <c r="E48" s="1623"/>
      <c r="F48" s="1623"/>
      <c r="G48" s="1623"/>
      <c r="H48" s="1623"/>
    </row>
    <row r="49" spans="1:8" ht="26.45" customHeight="1" x14ac:dyDescent="0.25">
      <c r="A49" s="1623"/>
      <c r="B49" s="1623"/>
      <c r="C49" s="1623"/>
      <c r="D49" s="1623"/>
      <c r="E49" s="1623"/>
      <c r="F49" s="1623"/>
      <c r="G49" s="1623"/>
      <c r="H49" s="1623"/>
    </row>
    <row r="50" spans="1:8" ht="18.75" x14ac:dyDescent="0.25">
      <c r="A50" s="1623"/>
      <c r="B50" s="1623"/>
      <c r="C50" s="1623"/>
      <c r="D50" s="1623"/>
      <c r="E50" s="1623"/>
      <c r="F50" s="1623"/>
      <c r="G50" s="1623"/>
      <c r="H50" s="1623"/>
    </row>
    <row r="51" spans="1:8" ht="18.75" x14ac:dyDescent="0.25">
      <c r="A51" s="1624"/>
      <c r="B51" s="1624"/>
      <c r="C51" s="1624"/>
      <c r="D51" s="1624"/>
      <c r="E51" s="1624"/>
      <c r="F51" s="1624"/>
      <c r="G51" s="1624"/>
      <c r="H51" s="1624"/>
    </row>
    <row r="52" spans="1:8" ht="18.75" x14ac:dyDescent="0.25">
      <c r="A52" s="47"/>
    </row>
  </sheetData>
  <mergeCells count="69">
    <mergeCell ref="H38:M38"/>
    <mergeCell ref="E39:G39"/>
    <mergeCell ref="H39:M39"/>
    <mergeCell ref="H40:M40"/>
    <mergeCell ref="A49:H49"/>
    <mergeCell ref="E41:G41"/>
    <mergeCell ref="H41:M41"/>
    <mergeCell ref="A46:H46"/>
    <mergeCell ref="A47:H47"/>
    <mergeCell ref="A48:H48"/>
    <mergeCell ref="A35:I35"/>
    <mergeCell ref="A24:I24"/>
    <mergeCell ref="A25:C26"/>
    <mergeCell ref="D25:F25"/>
    <mergeCell ref="G25:G26"/>
    <mergeCell ref="H25:H26"/>
    <mergeCell ref="I25:I26"/>
    <mergeCell ref="E26:F26"/>
    <mergeCell ref="A32:C32"/>
    <mergeCell ref="E32:F32"/>
    <mergeCell ref="A33:I33"/>
    <mergeCell ref="A34:I34"/>
    <mergeCell ref="E27:F27"/>
    <mergeCell ref="A28:C28"/>
    <mergeCell ref="E28:F28"/>
    <mergeCell ref="A27:C27"/>
    <mergeCell ref="A50:H50"/>
    <mergeCell ref="A51:H51"/>
    <mergeCell ref="H42:M42"/>
    <mergeCell ref="E43:G43"/>
    <mergeCell ref="H43:M43"/>
    <mergeCell ref="C19:D19"/>
    <mergeCell ref="C21:D21"/>
    <mergeCell ref="C22:D22"/>
    <mergeCell ref="A12:B12"/>
    <mergeCell ref="C12:I12"/>
    <mergeCell ref="E17:E18"/>
    <mergeCell ref="F17:F18"/>
    <mergeCell ref="A14:B14"/>
    <mergeCell ref="G17:G18"/>
    <mergeCell ref="H17:I17"/>
    <mergeCell ref="C13:I13"/>
    <mergeCell ref="C14:I14"/>
    <mergeCell ref="A15:H15"/>
    <mergeCell ref="A16:I16"/>
    <mergeCell ref="A17:A18"/>
    <mergeCell ref="C17:D18"/>
    <mergeCell ref="I20:I22"/>
    <mergeCell ref="C20:D20"/>
    <mergeCell ref="A13:B13"/>
    <mergeCell ref="A3:I3"/>
    <mergeCell ref="A4:I4"/>
    <mergeCell ref="A5:C5"/>
    <mergeCell ref="D5:H5"/>
    <mergeCell ref="A6:C6"/>
    <mergeCell ref="D6:H6"/>
    <mergeCell ref="A7:C7"/>
    <mergeCell ref="D7:H7"/>
    <mergeCell ref="A8:C8"/>
    <mergeCell ref="D8:H8"/>
    <mergeCell ref="A9:C9"/>
    <mergeCell ref="D9:H9"/>
    <mergeCell ref="A11:I11"/>
    <mergeCell ref="A29:C29"/>
    <mergeCell ref="E29:F29"/>
    <mergeCell ref="A30:C30"/>
    <mergeCell ref="E30:F30"/>
    <mergeCell ref="A31:C31"/>
    <mergeCell ref="E31:F31"/>
  </mergeCells>
  <pageMargins left="0.7" right="0.7" top="0.75" bottom="0.75" header="0.3" footer="0.3"/>
  <pageSetup paperSize="9" scale="6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N53"/>
  <sheetViews>
    <sheetView topLeftCell="A20" zoomScaleNormal="100" workbookViewId="0">
      <selection activeCell="O24" sqref="O24"/>
    </sheetView>
  </sheetViews>
  <sheetFormatPr defaultColWidth="9.140625" defaultRowHeight="15.75" x14ac:dyDescent="0.25"/>
  <cols>
    <col min="1" max="1" width="9.42578125" style="59" customWidth="1"/>
    <col min="2" max="2" width="6.140625" style="59" customWidth="1"/>
    <col min="3" max="3" width="33.140625" style="59" customWidth="1"/>
    <col min="4" max="4" width="22.85546875" style="59" customWidth="1"/>
    <col min="5" max="5" width="11.5703125" style="59" customWidth="1"/>
    <col min="6" max="6" width="10.5703125" style="59" customWidth="1"/>
    <col min="7" max="7" width="15.42578125" style="59" customWidth="1"/>
    <col min="8" max="8" width="20.42578125" style="59" customWidth="1"/>
    <col min="9" max="9" width="34.5703125" style="59" customWidth="1"/>
    <col min="10" max="10" width="0.140625" style="59" customWidth="1"/>
    <col min="11" max="13" width="9.140625" style="59" hidden="1" customWidth="1"/>
    <col min="14" max="16384" width="9.140625" style="59"/>
  </cols>
  <sheetData>
    <row r="1" spans="1:9" x14ac:dyDescent="0.25">
      <c r="I1" s="209" t="s">
        <v>37</v>
      </c>
    </row>
    <row r="2" spans="1:9" x14ac:dyDescent="0.25">
      <c r="I2" s="276" t="s">
        <v>38</v>
      </c>
    </row>
    <row r="3" spans="1:9" x14ac:dyDescent="0.25">
      <c r="A3" s="1656" t="s">
        <v>267</v>
      </c>
      <c r="B3" s="1657"/>
      <c r="C3" s="1657"/>
      <c r="D3" s="1657"/>
      <c r="E3" s="1657"/>
      <c r="F3" s="1657"/>
      <c r="G3" s="1657"/>
      <c r="H3" s="1657"/>
      <c r="I3" s="1658"/>
    </row>
    <row r="4" spans="1:9" x14ac:dyDescent="0.25">
      <c r="A4" s="1611" t="s">
        <v>252</v>
      </c>
      <c r="B4" s="1659"/>
      <c r="C4" s="1659"/>
      <c r="D4" s="1659"/>
      <c r="E4" s="1659"/>
      <c r="F4" s="1659"/>
      <c r="G4" s="1659"/>
      <c r="H4" s="1659"/>
      <c r="I4" s="1660"/>
    </row>
    <row r="5" spans="1:9" ht="20.100000000000001" customHeight="1" x14ac:dyDescent="0.25">
      <c r="A5" s="1140" t="s">
        <v>0</v>
      </c>
      <c r="B5" s="1140"/>
      <c r="C5" s="1140"/>
      <c r="D5" s="1661" t="s">
        <v>40</v>
      </c>
      <c r="E5" s="1661"/>
      <c r="F5" s="1661"/>
      <c r="G5" s="1661"/>
      <c r="H5" s="1661"/>
      <c r="I5" s="617" t="s">
        <v>46</v>
      </c>
    </row>
    <row r="6" spans="1:9" ht="20.100000000000001" customHeight="1" x14ac:dyDescent="0.25">
      <c r="A6" s="1662" t="s">
        <v>1</v>
      </c>
      <c r="B6" s="1662"/>
      <c r="C6" s="1662"/>
      <c r="D6" s="1663" t="s">
        <v>174</v>
      </c>
      <c r="E6" s="1663"/>
      <c r="F6" s="1663"/>
      <c r="G6" s="1663"/>
      <c r="H6" s="1663"/>
      <c r="I6" s="267" t="s">
        <v>173</v>
      </c>
    </row>
    <row r="7" spans="1:9" ht="20.100000000000001" customHeight="1" x14ac:dyDescent="0.25">
      <c r="A7" s="1662" t="s">
        <v>2</v>
      </c>
      <c r="B7" s="1662"/>
      <c r="C7" s="1662"/>
      <c r="D7" s="1662" t="s">
        <v>177</v>
      </c>
      <c r="E7" s="1662"/>
      <c r="F7" s="1662"/>
      <c r="G7" s="1662"/>
      <c r="H7" s="1662"/>
      <c r="I7" s="267" t="s">
        <v>178</v>
      </c>
    </row>
    <row r="8" spans="1:9" ht="20.100000000000001" customHeight="1" x14ac:dyDescent="0.25">
      <c r="A8" s="1662" t="s">
        <v>3</v>
      </c>
      <c r="B8" s="1662"/>
      <c r="C8" s="1662"/>
      <c r="D8" s="1662" t="s">
        <v>130</v>
      </c>
      <c r="E8" s="1662"/>
      <c r="F8" s="1662"/>
      <c r="G8" s="1662"/>
      <c r="H8" s="1662"/>
      <c r="I8" s="267" t="s">
        <v>118</v>
      </c>
    </row>
    <row r="9" spans="1:9" ht="20.100000000000001" customHeight="1" x14ac:dyDescent="0.25">
      <c r="A9" s="1662" t="s">
        <v>4</v>
      </c>
      <c r="B9" s="1662"/>
      <c r="C9" s="1662"/>
      <c r="D9" s="1015" t="s">
        <v>177</v>
      </c>
      <c r="E9" s="1015"/>
      <c r="F9" s="1015"/>
      <c r="G9" s="1015"/>
      <c r="H9" s="1015"/>
      <c r="I9" s="267" t="s">
        <v>60</v>
      </c>
    </row>
    <row r="10" spans="1:9" ht="15" hidden="1" customHeight="1" thickBot="1" x14ac:dyDescent="0.3">
      <c r="A10" s="248"/>
      <c r="B10" s="248"/>
      <c r="C10" s="248"/>
      <c r="D10" s="248"/>
      <c r="E10" s="248"/>
      <c r="F10" s="248"/>
      <c r="G10" s="248"/>
      <c r="H10" s="248"/>
      <c r="I10" s="249"/>
    </row>
    <row r="11" spans="1:9" ht="29.25" customHeight="1" x14ac:dyDescent="0.25">
      <c r="A11" s="1646" t="s">
        <v>240</v>
      </c>
      <c r="B11" s="1646"/>
      <c r="C11" s="1646"/>
      <c r="D11" s="1646"/>
      <c r="E11" s="1646"/>
      <c r="F11" s="1646"/>
      <c r="G11" s="1646"/>
      <c r="H11" s="1646"/>
      <c r="I11" s="1646"/>
    </row>
    <row r="12" spans="1:9" ht="24" customHeight="1" x14ac:dyDescent="0.25">
      <c r="A12" s="1647" t="s">
        <v>5</v>
      </c>
      <c r="B12" s="1647"/>
      <c r="C12" s="1639" t="s">
        <v>294</v>
      </c>
      <c r="D12" s="1640"/>
      <c r="E12" s="1640"/>
      <c r="F12" s="1640"/>
      <c r="G12" s="1640"/>
      <c r="H12" s="1640"/>
      <c r="I12" s="1641"/>
    </row>
    <row r="13" spans="1:9" ht="27.75" customHeight="1" x14ac:dyDescent="0.25">
      <c r="A13" s="1648" t="s">
        <v>6</v>
      </c>
      <c r="B13" s="1649"/>
      <c r="C13" s="1639" t="s">
        <v>293</v>
      </c>
      <c r="D13" s="1640"/>
      <c r="E13" s="1640"/>
      <c r="F13" s="1640"/>
      <c r="G13" s="1640"/>
      <c r="H13" s="1640"/>
      <c r="I13" s="1641"/>
    </row>
    <row r="14" spans="1:9" ht="44.25" customHeight="1" x14ac:dyDescent="0.25">
      <c r="A14" s="1647" t="s">
        <v>7</v>
      </c>
      <c r="B14" s="1647"/>
      <c r="C14" s="1639" t="s">
        <v>295</v>
      </c>
      <c r="D14" s="1640"/>
      <c r="E14" s="1640"/>
      <c r="F14" s="1640"/>
      <c r="G14" s="1640"/>
      <c r="H14" s="1640"/>
      <c r="I14" s="1641"/>
    </row>
    <row r="15" spans="1:9" ht="0.75" customHeight="1" x14ac:dyDescent="0.25">
      <c r="A15" s="1650"/>
      <c r="B15" s="1650"/>
      <c r="C15" s="1650"/>
      <c r="D15" s="1650"/>
      <c r="E15" s="1650"/>
      <c r="F15" s="1650"/>
      <c r="G15" s="1650"/>
      <c r="H15" s="1650"/>
      <c r="I15" s="249"/>
    </row>
    <row r="16" spans="1:9" ht="33.4" customHeight="1" x14ac:dyDescent="0.25">
      <c r="A16" s="1646" t="s">
        <v>313</v>
      </c>
      <c r="B16" s="1646"/>
      <c r="C16" s="1646"/>
      <c r="D16" s="1646"/>
      <c r="E16" s="1646"/>
      <c r="F16" s="1646"/>
      <c r="G16" s="1646"/>
      <c r="H16" s="1646"/>
      <c r="I16" s="1646"/>
    </row>
    <row r="17" spans="1:14" ht="14.25" customHeight="1" x14ac:dyDescent="0.25">
      <c r="A17" s="1651" t="s">
        <v>56</v>
      </c>
      <c r="B17" s="251" t="s">
        <v>57</v>
      </c>
      <c r="C17" s="1653" t="s">
        <v>58</v>
      </c>
      <c r="D17" s="1653"/>
      <c r="E17" s="1653" t="s">
        <v>59</v>
      </c>
      <c r="F17" s="1654" t="s">
        <v>33</v>
      </c>
      <c r="G17" s="1654" t="s">
        <v>36</v>
      </c>
      <c r="H17" s="1664" t="s">
        <v>42</v>
      </c>
      <c r="I17" s="1664"/>
    </row>
    <row r="18" spans="1:14" ht="23.1" customHeight="1" x14ac:dyDescent="0.25">
      <c r="A18" s="1652"/>
      <c r="B18" s="254"/>
      <c r="C18" s="1653"/>
      <c r="D18" s="1653"/>
      <c r="E18" s="1653"/>
      <c r="F18" s="1655"/>
      <c r="G18" s="1655"/>
      <c r="H18" s="253" t="s">
        <v>43</v>
      </c>
      <c r="I18" s="618" t="s">
        <v>44</v>
      </c>
    </row>
    <row r="19" spans="1:14" ht="18.75" customHeight="1" x14ac:dyDescent="0.25">
      <c r="A19" s="252">
        <v>1</v>
      </c>
      <c r="B19" s="252">
        <v>2</v>
      </c>
      <c r="C19" s="1642">
        <v>3</v>
      </c>
      <c r="D19" s="1643"/>
      <c r="E19" s="252">
        <v>4</v>
      </c>
      <c r="F19" s="252">
        <v>5</v>
      </c>
      <c r="G19" s="252">
        <v>6</v>
      </c>
      <c r="H19" s="252" t="s">
        <v>35</v>
      </c>
      <c r="I19" s="619"/>
    </row>
    <row r="20" spans="1:14" ht="63" customHeight="1" x14ac:dyDescent="0.25">
      <c r="A20" s="620" t="s">
        <v>9</v>
      </c>
      <c r="B20" s="255" t="s">
        <v>20</v>
      </c>
      <c r="C20" s="1662" t="s">
        <v>176</v>
      </c>
      <c r="D20" s="1662"/>
      <c r="E20" s="256" t="s">
        <v>31</v>
      </c>
      <c r="F20" s="257">
        <v>100</v>
      </c>
      <c r="G20" s="257">
        <v>100</v>
      </c>
      <c r="H20" s="258">
        <f>G20-F20</f>
        <v>0</v>
      </c>
      <c r="I20" s="1673" t="s">
        <v>314</v>
      </c>
    </row>
    <row r="21" spans="1:14" ht="60" customHeight="1" x14ac:dyDescent="0.25">
      <c r="A21" s="621" t="s">
        <v>10</v>
      </c>
      <c r="B21" s="259" t="s">
        <v>22</v>
      </c>
      <c r="C21" s="1644" t="s">
        <v>175</v>
      </c>
      <c r="D21" s="1645"/>
      <c r="E21" s="260" t="s">
        <v>165</v>
      </c>
      <c r="F21" s="258">
        <v>15</v>
      </c>
      <c r="G21" s="261">
        <v>4</v>
      </c>
      <c r="H21" s="258">
        <f>G21-F21</f>
        <v>-11</v>
      </c>
      <c r="I21" s="1674"/>
    </row>
    <row r="22" spans="1:14" ht="54" customHeight="1" x14ac:dyDescent="0.25">
      <c r="A22" s="621" t="s">
        <v>11</v>
      </c>
      <c r="B22" s="259" t="s">
        <v>26</v>
      </c>
      <c r="C22" s="1662" t="s">
        <v>169</v>
      </c>
      <c r="D22" s="1662"/>
      <c r="E22" s="256" t="s">
        <v>31</v>
      </c>
      <c r="F22" s="258">
        <v>100</v>
      </c>
      <c r="G22" s="258">
        <v>100</v>
      </c>
      <c r="H22" s="258">
        <f>G22-F22</f>
        <v>0</v>
      </c>
      <c r="I22" s="1675"/>
    </row>
    <row r="23" spans="1:14" ht="0.75" customHeight="1" x14ac:dyDescent="0.25">
      <c r="A23" s="250"/>
      <c r="B23" s="262"/>
      <c r="C23" s="263"/>
      <c r="D23" s="263"/>
      <c r="E23" s="263"/>
      <c r="F23" s="263"/>
      <c r="G23" s="263"/>
      <c r="H23" s="263"/>
      <c r="I23" s="249"/>
    </row>
    <row r="24" spans="1:14" ht="24.75" customHeight="1" x14ac:dyDescent="0.25">
      <c r="A24" s="1646" t="s">
        <v>241</v>
      </c>
      <c r="B24" s="1646"/>
      <c r="C24" s="1646"/>
      <c r="D24" s="1646"/>
      <c r="E24" s="1646"/>
      <c r="F24" s="1646"/>
      <c r="G24" s="1646"/>
      <c r="H24" s="1646"/>
      <c r="I24" s="1646"/>
    </row>
    <row r="25" spans="1:14" ht="14.25" customHeight="1" x14ac:dyDescent="0.25">
      <c r="A25" s="1676" t="s">
        <v>12</v>
      </c>
      <c r="B25" s="1677"/>
      <c r="C25" s="1678"/>
      <c r="D25" s="1682" t="s">
        <v>19</v>
      </c>
      <c r="E25" s="1683"/>
      <c r="F25" s="1684"/>
      <c r="G25" s="1685" t="s">
        <v>33</v>
      </c>
      <c r="H25" s="1685" t="s">
        <v>45</v>
      </c>
      <c r="I25" s="1685" t="s">
        <v>61</v>
      </c>
      <c r="J25" s="264"/>
      <c r="K25" s="264"/>
      <c r="L25" s="264"/>
      <c r="M25" s="264"/>
      <c r="N25" s="264"/>
    </row>
    <row r="26" spans="1:14" ht="15.75" customHeight="1" x14ac:dyDescent="0.25">
      <c r="A26" s="1679"/>
      <c r="B26" s="1680"/>
      <c r="C26" s="1681"/>
      <c r="D26" s="252" t="s">
        <v>28</v>
      </c>
      <c r="E26" s="1642" t="s">
        <v>41</v>
      </c>
      <c r="F26" s="1643"/>
      <c r="G26" s="1686"/>
      <c r="H26" s="1686"/>
      <c r="I26" s="1686"/>
    </row>
    <row r="27" spans="1:14" ht="15.75" customHeight="1" x14ac:dyDescent="0.25">
      <c r="A27" s="1653">
        <v>1</v>
      </c>
      <c r="B27" s="1653"/>
      <c r="C27" s="1653"/>
      <c r="D27" s="252">
        <v>2</v>
      </c>
      <c r="E27" s="1642">
        <v>3</v>
      </c>
      <c r="F27" s="1643"/>
      <c r="G27" s="252">
        <v>4</v>
      </c>
      <c r="H27" s="252">
        <v>5</v>
      </c>
      <c r="I27" s="252">
        <v>6</v>
      </c>
    </row>
    <row r="28" spans="1:14" x14ac:dyDescent="0.25">
      <c r="A28" s="1665" t="s">
        <v>134</v>
      </c>
      <c r="B28" s="1665"/>
      <c r="C28" s="1665"/>
      <c r="D28" s="265" t="s">
        <v>167</v>
      </c>
      <c r="E28" s="1666"/>
      <c r="F28" s="1667"/>
      <c r="G28" s="266">
        <f>G29+G30+G31+G32</f>
        <v>10475</v>
      </c>
      <c r="H28" s="266">
        <f t="shared" ref="H28:I28" si="0">H29+H30+H31+H32</f>
        <v>5963.5</v>
      </c>
      <c r="I28" s="266">
        <f t="shared" si="0"/>
        <v>5338.5</v>
      </c>
    </row>
    <row r="29" spans="1:14" ht="20.100000000000001" customHeight="1" x14ac:dyDescent="0.25">
      <c r="A29" s="1668" t="s">
        <v>268</v>
      </c>
      <c r="B29" s="1669"/>
      <c r="C29" s="1670"/>
      <c r="D29" s="267"/>
      <c r="E29" s="1671">
        <v>22</v>
      </c>
      <c r="F29" s="1672"/>
      <c r="G29" s="268">
        <v>10</v>
      </c>
      <c r="H29" s="268"/>
      <c r="I29" s="268"/>
    </row>
    <row r="30" spans="1:14" ht="20.100000000000001" customHeight="1" x14ac:dyDescent="0.25">
      <c r="A30" s="1668" t="s">
        <v>312</v>
      </c>
      <c r="B30" s="1669"/>
      <c r="C30" s="1670"/>
      <c r="D30" s="267"/>
      <c r="E30" s="1671">
        <v>28</v>
      </c>
      <c r="F30" s="1672"/>
      <c r="G30" s="268">
        <v>436</v>
      </c>
      <c r="H30" s="268">
        <v>331.5</v>
      </c>
      <c r="I30" s="268">
        <v>331.4</v>
      </c>
    </row>
    <row r="31" spans="1:14" ht="20.100000000000001" customHeight="1" x14ac:dyDescent="0.25">
      <c r="A31" s="1668" t="s">
        <v>311</v>
      </c>
      <c r="B31" s="1669"/>
      <c r="C31" s="1670"/>
      <c r="D31" s="267"/>
      <c r="E31" s="1671">
        <v>31</v>
      </c>
      <c r="F31" s="1672"/>
      <c r="G31" s="268">
        <v>9975</v>
      </c>
      <c r="H31" s="268">
        <v>5632</v>
      </c>
      <c r="I31" s="268">
        <v>5007.1000000000004</v>
      </c>
    </row>
    <row r="32" spans="1:14" ht="24" customHeight="1" x14ac:dyDescent="0.25">
      <c r="A32" s="1668" t="s">
        <v>310</v>
      </c>
      <c r="B32" s="1669"/>
      <c r="C32" s="1670"/>
      <c r="D32" s="267"/>
      <c r="E32" s="1671">
        <v>33</v>
      </c>
      <c r="F32" s="1672"/>
      <c r="G32" s="268">
        <v>54</v>
      </c>
      <c r="H32" s="268"/>
      <c r="I32" s="268"/>
    </row>
    <row r="33" spans="1:13" ht="19.5" hidden="1" customHeight="1" x14ac:dyDescent="0.25">
      <c r="A33" s="622"/>
      <c r="B33" s="623"/>
      <c r="C33" s="623"/>
      <c r="D33" s="624"/>
      <c r="E33" s="625"/>
      <c r="F33" s="625"/>
      <c r="G33" s="626"/>
      <c r="H33" s="626"/>
      <c r="I33" s="627"/>
    </row>
    <row r="34" spans="1:13" ht="1.5" hidden="1" customHeight="1" x14ac:dyDescent="0.25">
      <c r="A34" s="1700" t="s">
        <v>315</v>
      </c>
      <c r="B34" s="1700"/>
      <c r="C34" s="1700"/>
      <c r="D34" s="1700"/>
      <c r="E34" s="1700"/>
      <c r="F34" s="1700"/>
      <c r="G34" s="1700"/>
      <c r="H34" s="1700"/>
      <c r="I34" s="1700"/>
    </row>
    <row r="35" spans="1:13" ht="22.5" customHeight="1" x14ac:dyDescent="0.25">
      <c r="A35" s="1694" t="s">
        <v>63</v>
      </c>
      <c r="B35" s="1695"/>
      <c r="C35" s="1695"/>
      <c r="D35" s="1695"/>
      <c r="E35" s="1695"/>
      <c r="F35" s="1695"/>
      <c r="G35" s="1695"/>
      <c r="H35" s="1695"/>
      <c r="I35" s="1696"/>
    </row>
    <row r="36" spans="1:13" ht="63.75" customHeight="1" x14ac:dyDescent="0.25">
      <c r="A36" s="1697" t="s">
        <v>319</v>
      </c>
      <c r="B36" s="1698"/>
      <c r="C36" s="1698"/>
      <c r="D36" s="1698"/>
      <c r="E36" s="1698"/>
      <c r="F36" s="1698"/>
      <c r="G36" s="1698"/>
      <c r="H36" s="1698"/>
      <c r="I36" s="1698"/>
      <c r="J36" s="249"/>
    </row>
    <row r="37" spans="1:13" ht="0.75" customHeight="1" x14ac:dyDescent="0.25">
      <c r="A37" s="269"/>
      <c r="B37" s="269"/>
      <c r="C37" s="269"/>
      <c r="D37" s="269"/>
      <c r="E37" s="270"/>
      <c r="F37" s="270"/>
      <c r="G37" s="270"/>
      <c r="H37" s="270"/>
      <c r="I37" s="270"/>
      <c r="J37" s="270"/>
      <c r="K37" s="270"/>
      <c r="L37" s="249"/>
      <c r="M37" s="249"/>
    </row>
    <row r="38" spans="1:13" ht="18.75" customHeight="1" x14ac:dyDescent="0.25">
      <c r="A38" s="228" t="s">
        <v>13</v>
      </c>
      <c r="B38" s="228"/>
      <c r="C38" s="228"/>
      <c r="D38" s="228"/>
      <c r="E38" s="229"/>
      <c r="F38" s="229"/>
      <c r="G38" s="229"/>
      <c r="H38" s="229"/>
      <c r="I38" s="229"/>
      <c r="J38" s="229"/>
      <c r="K38" s="229"/>
    </row>
    <row r="39" spans="1:13" ht="22.7" customHeight="1" x14ac:dyDescent="0.25">
      <c r="A39" s="231" t="s">
        <v>14</v>
      </c>
      <c r="B39" s="231"/>
      <c r="C39" s="231"/>
      <c r="D39" s="231"/>
      <c r="E39" s="232"/>
      <c r="F39" s="232"/>
      <c r="G39" s="232"/>
      <c r="H39" s="1699" t="s">
        <v>680</v>
      </c>
      <c r="I39" s="1690"/>
      <c r="J39" s="1690"/>
      <c r="K39" s="1690"/>
      <c r="L39" s="1690"/>
      <c r="M39" s="1690"/>
    </row>
    <row r="40" spans="1:13" ht="15.75" customHeight="1" x14ac:dyDescent="0.25">
      <c r="A40" s="235"/>
      <c r="B40" s="235"/>
      <c r="C40" s="235"/>
      <c r="D40" s="235"/>
      <c r="E40" s="1691" t="s">
        <v>29</v>
      </c>
      <c r="F40" s="1691"/>
      <c r="G40" s="1691"/>
      <c r="H40" s="1692" t="s">
        <v>678</v>
      </c>
      <c r="I40" s="1690"/>
      <c r="J40" s="1690"/>
      <c r="K40" s="1690"/>
      <c r="L40" s="1690"/>
      <c r="M40" s="1690"/>
    </row>
    <row r="41" spans="1:13" ht="15.75" customHeight="1" x14ac:dyDescent="0.25">
      <c r="A41" s="231" t="s">
        <v>15</v>
      </c>
      <c r="B41" s="231"/>
      <c r="C41" s="231"/>
      <c r="D41" s="231"/>
      <c r="E41" s="232"/>
      <c r="F41" s="232"/>
      <c r="G41" s="232"/>
      <c r="H41" s="1689" t="s">
        <v>680</v>
      </c>
      <c r="I41" s="1690"/>
      <c r="J41" s="1690"/>
      <c r="K41" s="1690"/>
      <c r="L41" s="1690"/>
      <c r="M41" s="1690"/>
    </row>
    <row r="42" spans="1:13" ht="15" customHeight="1" x14ac:dyDescent="0.25">
      <c r="A42" s="236"/>
      <c r="B42" s="236"/>
      <c r="C42" s="236"/>
      <c r="D42" s="236"/>
      <c r="E42" s="1691" t="s">
        <v>29</v>
      </c>
      <c r="F42" s="1691"/>
      <c r="G42" s="1691"/>
      <c r="H42" s="1692" t="s">
        <v>678</v>
      </c>
      <c r="I42" s="1690"/>
      <c r="J42" s="1690"/>
      <c r="K42" s="1690"/>
      <c r="L42" s="1690"/>
      <c r="M42" s="1690"/>
    </row>
    <row r="43" spans="1:13" ht="15" customHeight="1" x14ac:dyDescent="0.25">
      <c r="A43" s="236" t="s">
        <v>16</v>
      </c>
      <c r="B43" s="236"/>
      <c r="C43" s="236"/>
      <c r="D43" s="236"/>
      <c r="E43" s="232"/>
      <c r="F43" s="232"/>
      <c r="G43" s="232"/>
      <c r="H43" s="1689" t="s">
        <v>680</v>
      </c>
      <c r="I43" s="1690"/>
      <c r="J43" s="1690"/>
      <c r="K43" s="1690"/>
      <c r="L43" s="1690"/>
      <c r="M43" s="1690"/>
    </row>
    <row r="44" spans="1:13" ht="18.75" customHeight="1" x14ac:dyDescent="0.25">
      <c r="A44" s="236"/>
      <c r="B44" s="236"/>
      <c r="C44" s="236"/>
      <c r="D44" s="236"/>
      <c r="E44" s="1691" t="s">
        <v>29</v>
      </c>
      <c r="F44" s="1691"/>
      <c r="G44" s="1691"/>
      <c r="H44" s="1692" t="s">
        <v>664</v>
      </c>
      <c r="I44" s="1690"/>
      <c r="J44" s="1690"/>
      <c r="K44" s="1690"/>
      <c r="L44" s="1690"/>
      <c r="M44" s="1690"/>
    </row>
    <row r="45" spans="1:13" ht="21.75" customHeight="1" x14ac:dyDescent="0.25">
      <c r="A45" s="237" t="s">
        <v>17</v>
      </c>
      <c r="B45" s="228" t="s">
        <v>27</v>
      </c>
      <c r="C45" s="236"/>
      <c r="D45" s="236"/>
      <c r="E45" s="236"/>
      <c r="F45" s="236"/>
      <c r="G45" s="236"/>
      <c r="H45" s="236"/>
      <c r="I45" s="236"/>
      <c r="J45" s="236"/>
      <c r="K45" s="236"/>
    </row>
    <row r="46" spans="1:13" ht="26.45" customHeight="1" x14ac:dyDescent="0.25">
      <c r="A46" s="236" t="s">
        <v>18</v>
      </c>
      <c r="B46" s="236"/>
      <c r="C46" s="236"/>
      <c r="D46" s="236"/>
      <c r="E46" s="236"/>
      <c r="F46" s="236"/>
      <c r="G46" s="236"/>
      <c r="H46" s="236"/>
      <c r="I46" s="236"/>
      <c r="J46" s="236"/>
      <c r="K46" s="236"/>
    </row>
    <row r="47" spans="1:13" ht="18.75" x14ac:dyDescent="0.25">
      <c r="A47" s="1687"/>
      <c r="B47" s="1687"/>
      <c r="C47" s="1687"/>
      <c r="D47" s="1687"/>
      <c r="E47" s="1687"/>
      <c r="F47" s="1687"/>
      <c r="G47" s="1687"/>
      <c r="H47" s="1687"/>
    </row>
    <row r="48" spans="1:13" ht="18.75" x14ac:dyDescent="0.25">
      <c r="A48" s="1693"/>
      <c r="B48" s="1693"/>
      <c r="C48" s="1693"/>
      <c r="D48" s="1693"/>
      <c r="E48" s="1693"/>
      <c r="F48" s="1693"/>
      <c r="G48" s="1693"/>
      <c r="H48" s="1693"/>
    </row>
    <row r="49" spans="1:8" ht="18.75" x14ac:dyDescent="0.25">
      <c r="A49" s="1687"/>
      <c r="B49" s="1687"/>
      <c r="C49" s="1687"/>
      <c r="D49" s="1687"/>
      <c r="E49" s="1687"/>
      <c r="F49" s="1687"/>
      <c r="G49" s="1687"/>
      <c r="H49" s="1687"/>
    </row>
    <row r="50" spans="1:8" ht="18.75" x14ac:dyDescent="0.25">
      <c r="A50" s="1687"/>
      <c r="B50" s="1687"/>
      <c r="C50" s="1687"/>
      <c r="D50" s="1687"/>
      <c r="E50" s="1687"/>
      <c r="F50" s="1687"/>
      <c r="G50" s="1687"/>
      <c r="H50" s="1687"/>
    </row>
    <row r="51" spans="1:8" ht="18.75" x14ac:dyDescent="0.25">
      <c r="A51" s="1687"/>
      <c r="B51" s="1687"/>
      <c r="C51" s="1687"/>
      <c r="D51" s="1687"/>
      <c r="E51" s="1687"/>
      <c r="F51" s="1687"/>
      <c r="G51" s="1687"/>
      <c r="H51" s="1687"/>
    </row>
    <row r="52" spans="1:8" ht="18.75" x14ac:dyDescent="0.25">
      <c r="A52" s="1688"/>
      <c r="B52" s="1688"/>
      <c r="C52" s="1688"/>
      <c r="D52" s="1688"/>
      <c r="E52" s="1688"/>
      <c r="F52" s="1688"/>
      <c r="G52" s="1688"/>
      <c r="H52" s="1688"/>
    </row>
    <row r="53" spans="1:8" ht="18.75" x14ac:dyDescent="0.25">
      <c r="A53" s="271"/>
    </row>
  </sheetData>
  <mergeCells count="69">
    <mergeCell ref="C20:D20"/>
    <mergeCell ref="H42:M42"/>
    <mergeCell ref="E42:G42"/>
    <mergeCell ref="A35:I35"/>
    <mergeCell ref="A36:I36"/>
    <mergeCell ref="H39:M39"/>
    <mergeCell ref="E40:G40"/>
    <mergeCell ref="H40:M40"/>
    <mergeCell ref="A34:I34"/>
    <mergeCell ref="A32:C32"/>
    <mergeCell ref="A30:C30"/>
    <mergeCell ref="A31:C31"/>
    <mergeCell ref="H41:M41"/>
    <mergeCell ref="E32:F32"/>
    <mergeCell ref="E30:F30"/>
    <mergeCell ref="E31:F31"/>
    <mergeCell ref="A51:H51"/>
    <mergeCell ref="A52:H52"/>
    <mergeCell ref="H43:M43"/>
    <mergeCell ref="E44:G44"/>
    <mergeCell ref="H44:M44"/>
    <mergeCell ref="A47:H47"/>
    <mergeCell ref="A48:H48"/>
    <mergeCell ref="A49:H49"/>
    <mergeCell ref="A50:H50"/>
    <mergeCell ref="H17:I17"/>
    <mergeCell ref="A28:C28"/>
    <mergeCell ref="E28:F28"/>
    <mergeCell ref="A29:C29"/>
    <mergeCell ref="E29:F29"/>
    <mergeCell ref="E27:F27"/>
    <mergeCell ref="I20:I22"/>
    <mergeCell ref="A24:I24"/>
    <mergeCell ref="A25:C26"/>
    <mergeCell ref="D25:F25"/>
    <mergeCell ref="G25:G26"/>
    <mergeCell ref="H25:H26"/>
    <mergeCell ref="I25:I26"/>
    <mergeCell ref="E26:F26"/>
    <mergeCell ref="A27:C27"/>
    <mergeCell ref="C22:D22"/>
    <mergeCell ref="A7:C7"/>
    <mergeCell ref="D7:H7"/>
    <mergeCell ref="A8:C8"/>
    <mergeCell ref="D8:H8"/>
    <mergeCell ref="A9:C9"/>
    <mergeCell ref="D9:H9"/>
    <mergeCell ref="A3:I3"/>
    <mergeCell ref="A4:I4"/>
    <mergeCell ref="A5:C5"/>
    <mergeCell ref="D5:H5"/>
    <mergeCell ref="A6:C6"/>
    <mergeCell ref="D6:H6"/>
    <mergeCell ref="C12:I12"/>
    <mergeCell ref="C19:D19"/>
    <mergeCell ref="C21:D21"/>
    <mergeCell ref="A11:I11"/>
    <mergeCell ref="A12:B12"/>
    <mergeCell ref="A13:B13"/>
    <mergeCell ref="C13:I13"/>
    <mergeCell ref="A15:H15"/>
    <mergeCell ref="A16:I16"/>
    <mergeCell ref="A17:A18"/>
    <mergeCell ref="C17:D18"/>
    <mergeCell ref="E17:E18"/>
    <mergeCell ref="F17:F18"/>
    <mergeCell ref="A14:B14"/>
    <mergeCell ref="C14:I14"/>
    <mergeCell ref="G17:G18"/>
  </mergeCells>
  <pageMargins left="0.7" right="0.7" top="0.75" bottom="0.75" header="0.3" footer="0.3"/>
  <pageSetup paperSize="9" scale="7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R66"/>
  <sheetViews>
    <sheetView tabSelected="1" zoomScaleNormal="100" workbookViewId="0">
      <selection activeCell="T21" sqref="T21"/>
    </sheetView>
  </sheetViews>
  <sheetFormatPr defaultColWidth="8.85546875" defaultRowHeight="15.75" x14ac:dyDescent="0.25"/>
  <cols>
    <col min="1" max="1" width="10.7109375" style="208" customWidth="1"/>
    <col min="2" max="2" width="11.28515625" style="208" customWidth="1"/>
    <col min="3" max="3" width="5.140625" style="208" customWidth="1"/>
    <col min="4" max="4" width="20" style="208" customWidth="1"/>
    <col min="5" max="5" width="7.28515625" style="28" customWidth="1"/>
    <col min="6" max="6" width="4.140625" style="28" customWidth="1"/>
    <col min="7" max="7" width="6.5703125" style="28" customWidth="1"/>
    <col min="8" max="8" width="4.28515625" style="28" customWidth="1"/>
    <col min="9" max="9" width="3.85546875" style="28" hidden="1" customWidth="1"/>
    <col min="10" max="10" width="13.85546875" style="28" customWidth="1"/>
    <col min="11" max="11" width="9.7109375" style="28" customWidth="1"/>
    <col min="12" max="12" width="18.28515625" style="28" customWidth="1"/>
    <col min="13" max="13" width="17.42578125" style="28" customWidth="1"/>
    <col min="14" max="14" width="13.85546875" style="28" customWidth="1"/>
    <col min="15" max="15" width="14.140625" style="28" customWidth="1"/>
    <col min="16" max="16" width="17" style="28" customWidth="1"/>
    <col min="17" max="16384" width="8.85546875" style="28"/>
  </cols>
  <sheetData>
    <row r="1" spans="1:16" ht="20.100000000000001" customHeight="1" x14ac:dyDescent="0.25">
      <c r="A1" s="59"/>
      <c r="B1" s="59"/>
      <c r="C1" s="59"/>
      <c r="D1" s="59"/>
      <c r="E1" s="59"/>
      <c r="F1" s="59"/>
      <c r="G1" s="59"/>
      <c r="H1" s="59"/>
      <c r="I1" s="209"/>
      <c r="J1" s="59"/>
      <c r="K1" s="59"/>
      <c r="L1" s="59"/>
      <c r="M1" s="59"/>
      <c r="N1" s="59"/>
      <c r="O1" s="59"/>
      <c r="P1" s="209" t="s">
        <v>37</v>
      </c>
    </row>
    <row r="2" spans="1:16" ht="20.100000000000001" customHeight="1" x14ac:dyDescent="0.25">
      <c r="A2" s="59"/>
      <c r="B2" s="59"/>
      <c r="C2" s="59"/>
      <c r="D2" s="59"/>
      <c r="E2" s="59"/>
      <c r="F2" s="59"/>
      <c r="G2" s="59"/>
      <c r="H2" s="59"/>
      <c r="I2" s="209"/>
      <c r="J2" s="59"/>
      <c r="K2" s="59"/>
      <c r="L2" s="59"/>
      <c r="M2" s="59"/>
      <c r="N2" s="59"/>
      <c r="O2" s="59"/>
      <c r="P2" s="276" t="s">
        <v>38</v>
      </c>
    </row>
    <row r="3" spans="1:16" ht="20.100000000000001" customHeight="1" x14ac:dyDescent="0.25">
      <c r="A3" s="1656" t="s">
        <v>267</v>
      </c>
      <c r="B3" s="1657"/>
      <c r="C3" s="1657"/>
      <c r="D3" s="1657"/>
      <c r="E3" s="1657"/>
      <c r="F3" s="1657"/>
      <c r="G3" s="1657"/>
      <c r="H3" s="1657"/>
      <c r="I3" s="1657"/>
      <c r="J3" s="1657"/>
      <c r="K3" s="1657"/>
      <c r="L3" s="1657"/>
      <c r="M3" s="1657"/>
      <c r="N3" s="1657"/>
      <c r="O3" s="1657"/>
      <c r="P3" s="1658"/>
    </row>
    <row r="4" spans="1:16" ht="11.25" customHeight="1" x14ac:dyDescent="0.25">
      <c r="A4" s="1611" t="s">
        <v>252</v>
      </c>
      <c r="B4" s="1729"/>
      <c r="C4" s="1729"/>
      <c r="D4" s="1729"/>
      <c r="E4" s="1729"/>
      <c r="F4" s="1729"/>
      <c r="G4" s="1729"/>
      <c r="H4" s="1729"/>
      <c r="I4" s="1729"/>
      <c r="J4" s="1729"/>
      <c r="K4" s="1729"/>
      <c r="L4" s="1729"/>
      <c r="M4" s="1729"/>
      <c r="N4" s="1729"/>
      <c r="O4" s="1729"/>
      <c r="P4" s="1730"/>
    </row>
    <row r="5" spans="1:16" ht="20.100000000000001" customHeight="1" x14ac:dyDescent="0.25">
      <c r="A5" s="1713" t="s">
        <v>0</v>
      </c>
      <c r="B5" s="1661"/>
      <c r="C5" s="1714"/>
      <c r="D5" s="1713" t="str">
        <f>'8804-ONDRL'!D5</f>
        <v>Ministerul Infrastructurii și Dezvoltării Regionale</v>
      </c>
      <c r="E5" s="1661"/>
      <c r="F5" s="1661"/>
      <c r="G5" s="1661"/>
      <c r="H5" s="1661"/>
      <c r="I5" s="1661"/>
      <c r="J5" s="1661"/>
      <c r="K5" s="1661"/>
      <c r="L5" s="1714"/>
      <c r="M5" s="1707" t="s">
        <v>46</v>
      </c>
      <c r="N5" s="1708"/>
      <c r="O5" s="1708"/>
      <c r="P5" s="1709"/>
    </row>
    <row r="6" spans="1:16" ht="20.100000000000001" customHeight="1" x14ac:dyDescent="0.25">
      <c r="A6" s="1014" t="s">
        <v>1</v>
      </c>
      <c r="B6" s="1015"/>
      <c r="C6" s="1016"/>
      <c r="D6" s="1731" t="str">
        <f>'8804-ONDRL'!D6</f>
        <v xml:space="preserve">	Oficiul Național de Dezvoltare Regională și Locală (ONDRL)</v>
      </c>
      <c r="E6" s="1663"/>
      <c r="F6" s="1663"/>
      <c r="G6" s="1663"/>
      <c r="H6" s="1663"/>
      <c r="I6" s="1663"/>
      <c r="J6" s="1663"/>
      <c r="K6" s="1663"/>
      <c r="L6" s="1732"/>
      <c r="M6" s="1710" t="s">
        <v>173</v>
      </c>
      <c r="N6" s="1711"/>
      <c r="O6" s="1711"/>
      <c r="P6" s="1712"/>
    </row>
    <row r="7" spans="1:16" ht="32.25" customHeight="1" x14ac:dyDescent="0.25">
      <c r="A7" s="1014" t="s">
        <v>2</v>
      </c>
      <c r="B7" s="1015"/>
      <c r="C7" s="1016"/>
      <c r="D7" s="1014" t="s">
        <v>180</v>
      </c>
      <c r="E7" s="1015"/>
      <c r="F7" s="1015"/>
      <c r="G7" s="1015"/>
      <c r="H7" s="1015"/>
      <c r="I7" s="1015"/>
      <c r="J7" s="1015"/>
      <c r="K7" s="1015"/>
      <c r="L7" s="1016"/>
      <c r="M7" s="1710" t="s">
        <v>181</v>
      </c>
      <c r="N7" s="1711"/>
      <c r="O7" s="1711"/>
      <c r="P7" s="1712"/>
    </row>
    <row r="8" spans="1:16" ht="15.6" customHeight="1" x14ac:dyDescent="0.25">
      <c r="A8" s="1014" t="s">
        <v>3</v>
      </c>
      <c r="B8" s="1015"/>
      <c r="C8" s="1016"/>
      <c r="D8" s="1014" t="str">
        <f>'8804-ONDRL'!D8</f>
        <v>Învățământ</v>
      </c>
      <c r="E8" s="1015"/>
      <c r="F8" s="1015"/>
      <c r="G8" s="1015"/>
      <c r="H8" s="1015"/>
      <c r="I8" s="1015"/>
      <c r="J8" s="1015"/>
      <c r="K8" s="1015"/>
      <c r="L8" s="1016"/>
      <c r="M8" s="1710" t="s">
        <v>118</v>
      </c>
      <c r="N8" s="1711"/>
      <c r="O8" s="1711"/>
      <c r="P8" s="1712"/>
    </row>
    <row r="9" spans="1:16" ht="15.6" customHeight="1" x14ac:dyDescent="0.25">
      <c r="A9" s="1014" t="s">
        <v>4</v>
      </c>
      <c r="B9" s="1015"/>
      <c r="C9" s="1016"/>
      <c r="D9" s="1014" t="s">
        <v>180</v>
      </c>
      <c r="E9" s="1015"/>
      <c r="F9" s="1015"/>
      <c r="G9" s="1015"/>
      <c r="H9" s="1015"/>
      <c r="I9" s="1015"/>
      <c r="J9" s="1015"/>
      <c r="K9" s="1015"/>
      <c r="L9" s="1016"/>
      <c r="M9" s="1710" t="s">
        <v>179</v>
      </c>
      <c r="N9" s="1711"/>
      <c r="O9" s="1711"/>
      <c r="P9" s="1712"/>
    </row>
    <row r="10" spans="1:16" ht="15" hidden="1" customHeight="1" x14ac:dyDescent="0.25">
      <c r="A10" s="263"/>
      <c r="B10" s="263"/>
      <c r="C10" s="263"/>
      <c r="D10" s="616"/>
      <c r="E10" s="616"/>
      <c r="F10" s="616"/>
      <c r="G10" s="616"/>
      <c r="H10" s="616"/>
      <c r="I10" s="616"/>
      <c r="J10" s="616"/>
      <c r="K10" s="616"/>
      <c r="L10" s="616"/>
      <c r="M10" s="624"/>
      <c r="N10" s="624"/>
      <c r="O10" s="624"/>
      <c r="P10" s="624"/>
    </row>
    <row r="11" spans="1:16" ht="15.75" customHeight="1" x14ac:dyDescent="0.25">
      <c r="A11" s="1769" t="s">
        <v>306</v>
      </c>
      <c r="B11" s="1770"/>
      <c r="C11" s="1770"/>
      <c r="D11" s="1770"/>
      <c r="E11" s="1770"/>
      <c r="F11" s="1770"/>
      <c r="G11" s="1770"/>
      <c r="H11" s="1770"/>
      <c r="I11" s="1770"/>
      <c r="J11" s="1770"/>
      <c r="K11" s="1770"/>
      <c r="L11" s="1770"/>
      <c r="M11" s="1770"/>
      <c r="N11" s="1770"/>
      <c r="O11" s="1770"/>
      <c r="P11" s="1771"/>
    </row>
    <row r="12" spans="1:16" ht="35.25" customHeight="1" x14ac:dyDescent="0.25">
      <c r="A12" s="1772" t="s">
        <v>5</v>
      </c>
      <c r="B12" s="1773"/>
      <c r="C12" s="1774"/>
      <c r="D12" s="1736" t="s">
        <v>302</v>
      </c>
      <c r="E12" s="1737"/>
      <c r="F12" s="1737"/>
      <c r="G12" s="1737"/>
      <c r="H12" s="1737"/>
      <c r="I12" s="1737"/>
      <c r="J12" s="1737"/>
      <c r="K12" s="1737"/>
      <c r="L12" s="1737"/>
      <c r="M12" s="1737"/>
      <c r="N12" s="1737"/>
      <c r="O12" s="1737"/>
      <c r="P12" s="1738"/>
    </row>
    <row r="13" spans="1:16" ht="18.75" customHeight="1" x14ac:dyDescent="0.25">
      <c r="A13" s="1736" t="s">
        <v>269</v>
      </c>
      <c r="B13" s="1737"/>
      <c r="C13" s="1738"/>
      <c r="D13" s="1736" t="s">
        <v>301</v>
      </c>
      <c r="E13" s="1737"/>
      <c r="F13" s="1737"/>
      <c r="G13" s="1737"/>
      <c r="H13" s="1737"/>
      <c r="I13" s="1737"/>
      <c r="J13" s="1737"/>
      <c r="K13" s="1737"/>
      <c r="L13" s="1737"/>
      <c r="M13" s="1737"/>
      <c r="N13" s="1737"/>
      <c r="O13" s="1737"/>
      <c r="P13" s="1738"/>
    </row>
    <row r="14" spans="1:16" ht="37.5" customHeight="1" x14ac:dyDescent="0.25">
      <c r="A14" s="1668" t="s">
        <v>270</v>
      </c>
      <c r="B14" s="1669"/>
      <c r="C14" s="1670"/>
      <c r="D14" s="1668" t="s">
        <v>300</v>
      </c>
      <c r="E14" s="1669"/>
      <c r="F14" s="1669"/>
      <c r="G14" s="1669"/>
      <c r="H14" s="1669"/>
      <c r="I14" s="1669"/>
      <c r="J14" s="1669"/>
      <c r="K14" s="1669"/>
      <c r="L14" s="1669"/>
      <c r="M14" s="1669"/>
      <c r="N14" s="1669"/>
      <c r="O14" s="1669"/>
      <c r="P14" s="1670"/>
    </row>
    <row r="15" spans="1:16" ht="10.5" hidden="1" customHeight="1" x14ac:dyDescent="0.25"/>
    <row r="16" spans="1:16" ht="31.5" customHeight="1" x14ac:dyDescent="0.25">
      <c r="A16" s="1733" t="s">
        <v>307</v>
      </c>
      <c r="B16" s="1734"/>
      <c r="C16" s="1734"/>
      <c r="D16" s="1734"/>
      <c r="E16" s="1734"/>
      <c r="F16" s="1734"/>
      <c r="G16" s="1734"/>
      <c r="H16" s="1734"/>
      <c r="I16" s="1734"/>
      <c r="J16" s="1734"/>
      <c r="K16" s="1734"/>
      <c r="L16" s="1734"/>
      <c r="M16" s="1734"/>
      <c r="N16" s="1734"/>
      <c r="O16" s="1734"/>
      <c r="P16" s="1735"/>
    </row>
    <row r="17" spans="1:18" ht="24" customHeight="1" x14ac:dyDescent="0.25">
      <c r="A17" s="1725" t="s">
        <v>8</v>
      </c>
      <c r="B17" s="1725" t="s">
        <v>19</v>
      </c>
      <c r="C17" s="1719" t="s">
        <v>12</v>
      </c>
      <c r="D17" s="1720"/>
      <c r="E17" s="1720"/>
      <c r="F17" s="1720"/>
      <c r="G17" s="1720"/>
      <c r="H17" s="1720"/>
      <c r="I17" s="1721"/>
      <c r="J17" s="1717" t="s">
        <v>30</v>
      </c>
      <c r="K17" s="1715" t="s">
        <v>33</v>
      </c>
      <c r="L17" s="1715" t="s">
        <v>303</v>
      </c>
      <c r="M17" s="1756" t="s">
        <v>42</v>
      </c>
      <c r="N17" s="1757"/>
      <c r="O17" s="1757"/>
      <c r="P17" s="1758"/>
      <c r="Q17" s="1727"/>
      <c r="R17" s="1728"/>
    </row>
    <row r="18" spans="1:18" ht="24" customHeight="1" x14ac:dyDescent="0.25">
      <c r="A18" s="1726"/>
      <c r="B18" s="1726"/>
      <c r="C18" s="1722"/>
      <c r="D18" s="1723"/>
      <c r="E18" s="1723"/>
      <c r="F18" s="1723"/>
      <c r="G18" s="1723"/>
      <c r="H18" s="1723"/>
      <c r="I18" s="1724"/>
      <c r="J18" s="1718"/>
      <c r="K18" s="1716"/>
      <c r="L18" s="1716"/>
      <c r="M18" s="205" t="s">
        <v>43</v>
      </c>
      <c r="N18" s="1753" t="s">
        <v>304</v>
      </c>
      <c r="O18" s="1754"/>
      <c r="P18" s="1755"/>
    </row>
    <row r="19" spans="1:18" ht="40.5" customHeight="1" x14ac:dyDescent="0.25">
      <c r="A19" s="1775" t="s">
        <v>9</v>
      </c>
      <c r="B19" s="210" t="s">
        <v>20</v>
      </c>
      <c r="C19" s="1668" t="s">
        <v>266</v>
      </c>
      <c r="D19" s="1669"/>
      <c r="E19" s="1669"/>
      <c r="F19" s="1669"/>
      <c r="G19" s="1669"/>
      <c r="H19" s="1669"/>
      <c r="I19" s="1670"/>
      <c r="J19" s="211" t="s">
        <v>31</v>
      </c>
      <c r="K19" s="212">
        <v>100</v>
      </c>
      <c r="L19" s="213">
        <v>100</v>
      </c>
      <c r="M19" s="213">
        <f>L19-K19</f>
        <v>0</v>
      </c>
      <c r="N19" s="1747" t="s">
        <v>316</v>
      </c>
      <c r="O19" s="1748"/>
      <c r="P19" s="1749"/>
    </row>
    <row r="20" spans="1:18" ht="35.25" customHeight="1" x14ac:dyDescent="0.25">
      <c r="A20" s="1776"/>
      <c r="B20" s="210" t="s">
        <v>21</v>
      </c>
      <c r="C20" s="1668" t="s">
        <v>169</v>
      </c>
      <c r="D20" s="1669"/>
      <c r="E20" s="1669"/>
      <c r="F20" s="1669"/>
      <c r="G20" s="1669"/>
      <c r="H20" s="1669"/>
      <c r="I20" s="1670"/>
      <c r="J20" s="211" t="s">
        <v>31</v>
      </c>
      <c r="K20" s="212">
        <v>100</v>
      </c>
      <c r="L20" s="213">
        <v>100</v>
      </c>
      <c r="M20" s="213">
        <f t="shared" ref="M20:M22" si="0">L20-K20</f>
        <v>0</v>
      </c>
      <c r="N20" s="1750"/>
      <c r="O20" s="1751"/>
      <c r="P20" s="1752"/>
    </row>
    <row r="21" spans="1:18" ht="60" customHeight="1" x14ac:dyDescent="0.25">
      <c r="A21" s="214" t="s">
        <v>10</v>
      </c>
      <c r="B21" s="215" t="s">
        <v>23</v>
      </c>
      <c r="C21" s="1668" t="s">
        <v>271</v>
      </c>
      <c r="D21" s="1669"/>
      <c r="E21" s="1669"/>
      <c r="F21" s="1669"/>
      <c r="G21" s="1669"/>
      <c r="H21" s="1669"/>
      <c r="I21" s="1670"/>
      <c r="J21" s="211" t="s">
        <v>186</v>
      </c>
      <c r="K21" s="216">
        <v>5</v>
      </c>
      <c r="L21" s="211">
        <v>13</v>
      </c>
      <c r="M21" s="213">
        <f>L21-K21</f>
        <v>8</v>
      </c>
      <c r="N21" s="1704" t="s">
        <v>334</v>
      </c>
      <c r="O21" s="1705"/>
      <c r="P21" s="1706"/>
      <c r="R21" s="217"/>
    </row>
    <row r="22" spans="1:18" ht="61.5" customHeight="1" x14ac:dyDescent="0.25">
      <c r="A22" s="207" t="s">
        <v>11</v>
      </c>
      <c r="B22" s="215" t="s">
        <v>26</v>
      </c>
      <c r="C22" s="1668" t="s">
        <v>119</v>
      </c>
      <c r="D22" s="1669"/>
      <c r="E22" s="1669"/>
      <c r="F22" s="1669"/>
      <c r="G22" s="1669"/>
      <c r="H22" s="1669"/>
      <c r="I22" s="1670"/>
      <c r="J22" s="211" t="s">
        <v>106</v>
      </c>
      <c r="K22" s="212">
        <v>1400</v>
      </c>
      <c r="L22" s="211">
        <v>1343.43</v>
      </c>
      <c r="M22" s="218">
        <f t="shared" si="0"/>
        <v>-56.569999999999936</v>
      </c>
      <c r="N22" s="1701" t="s">
        <v>323</v>
      </c>
      <c r="O22" s="1702"/>
      <c r="P22" s="1703"/>
    </row>
    <row r="23" spans="1:18" ht="15.75" hidden="1" customHeight="1" x14ac:dyDescent="0.25"/>
    <row r="24" spans="1:18" ht="24.75" customHeight="1" x14ac:dyDescent="0.25">
      <c r="A24" s="1733" t="s">
        <v>308</v>
      </c>
      <c r="B24" s="1734"/>
      <c r="C24" s="1734"/>
      <c r="D24" s="1734"/>
      <c r="E24" s="1734"/>
      <c r="F24" s="1734"/>
      <c r="G24" s="1734"/>
      <c r="H24" s="1734"/>
      <c r="I24" s="1734"/>
      <c r="J24" s="1734"/>
      <c r="K24" s="1734"/>
      <c r="L24" s="1734"/>
      <c r="M24" s="1734"/>
      <c r="N24" s="1734"/>
      <c r="O24" s="1734"/>
      <c r="P24" s="1735"/>
    </row>
    <row r="25" spans="1:18" ht="24.75" customHeight="1" x14ac:dyDescent="0.25">
      <c r="A25" s="1777" t="s">
        <v>12</v>
      </c>
      <c r="B25" s="1778"/>
      <c r="C25" s="1778"/>
      <c r="D25" s="1778"/>
      <c r="E25" s="1778"/>
      <c r="F25" s="1778"/>
      <c r="G25" s="1778"/>
      <c r="H25" s="1778"/>
      <c r="I25" s="1778"/>
      <c r="J25" s="1778"/>
      <c r="K25" s="1779"/>
      <c r="L25" s="1761" t="s">
        <v>19</v>
      </c>
      <c r="M25" s="1762"/>
      <c r="N25" s="1759" t="s">
        <v>33</v>
      </c>
      <c r="O25" s="1715" t="s">
        <v>45</v>
      </c>
      <c r="P25" s="1715" t="s">
        <v>309</v>
      </c>
    </row>
    <row r="26" spans="1:18" ht="20.25" customHeight="1" x14ac:dyDescent="0.25">
      <c r="A26" s="1780"/>
      <c r="B26" s="1781"/>
      <c r="C26" s="1781"/>
      <c r="D26" s="1781"/>
      <c r="E26" s="1781"/>
      <c r="F26" s="1781"/>
      <c r="G26" s="1781"/>
      <c r="H26" s="1781"/>
      <c r="I26" s="1781"/>
      <c r="J26" s="1781"/>
      <c r="K26" s="1782"/>
      <c r="L26" s="247" t="s">
        <v>28</v>
      </c>
      <c r="M26" s="205" t="s">
        <v>41</v>
      </c>
      <c r="N26" s="1760"/>
      <c r="O26" s="1716"/>
      <c r="P26" s="1716"/>
    </row>
    <row r="27" spans="1:18" ht="15.75" customHeight="1" x14ac:dyDescent="0.25">
      <c r="A27" s="1766">
        <v>1</v>
      </c>
      <c r="B27" s="1767"/>
      <c r="C27" s="1767"/>
      <c r="D27" s="1767"/>
      <c r="E27" s="1767"/>
      <c r="F27" s="1767"/>
      <c r="G27" s="1767"/>
      <c r="H27" s="1767"/>
      <c r="I27" s="1767"/>
      <c r="J27" s="1767"/>
      <c r="K27" s="1768"/>
      <c r="L27" s="219">
        <v>2</v>
      </c>
      <c r="M27" s="220">
        <v>3</v>
      </c>
      <c r="N27" s="220">
        <v>4</v>
      </c>
      <c r="O27" s="220">
        <v>5</v>
      </c>
      <c r="P27" s="221">
        <v>6</v>
      </c>
    </row>
    <row r="28" spans="1:18" ht="20.100000000000001" customHeight="1" x14ac:dyDescent="0.25">
      <c r="A28" s="1763" t="s">
        <v>134</v>
      </c>
      <c r="B28" s="1764"/>
      <c r="C28" s="1764"/>
      <c r="D28" s="1764"/>
      <c r="E28" s="1764"/>
      <c r="F28" s="1764"/>
      <c r="G28" s="1764"/>
      <c r="H28" s="1764"/>
      <c r="I28" s="1764"/>
      <c r="J28" s="1764"/>
      <c r="K28" s="1765"/>
      <c r="L28" s="219"/>
      <c r="M28" s="220"/>
      <c r="N28" s="222">
        <f>N29+N34</f>
        <v>17643.099999999999</v>
      </c>
      <c r="O28" s="222">
        <f>O29+O34</f>
        <v>24936.3</v>
      </c>
      <c r="P28" s="222">
        <f>P29+P34</f>
        <v>17464.55</v>
      </c>
    </row>
    <row r="29" spans="1:18" s="175" customFormat="1" ht="19.5" customHeight="1" x14ac:dyDescent="0.25">
      <c r="A29" s="1763" t="s">
        <v>298</v>
      </c>
      <c r="B29" s="1764"/>
      <c r="C29" s="1764"/>
      <c r="D29" s="1764"/>
      <c r="E29" s="1764"/>
      <c r="F29" s="1764"/>
      <c r="G29" s="1764"/>
      <c r="H29" s="1764"/>
      <c r="I29" s="1764"/>
      <c r="J29" s="1764"/>
      <c r="K29" s="1765"/>
      <c r="L29" s="629" t="s">
        <v>167</v>
      </c>
      <c r="M29" s="632"/>
      <c r="N29" s="223">
        <f>N30+N31+N32+N33</f>
        <v>7332.5</v>
      </c>
      <c r="O29" s="223">
        <f>O30+O31+O32+O33</f>
        <v>18735.5</v>
      </c>
      <c r="P29" s="223">
        <f>P30+P31+P32+P33</f>
        <v>13223.69</v>
      </c>
    </row>
    <row r="30" spans="1:18" ht="18" customHeight="1" x14ac:dyDescent="0.25">
      <c r="A30" s="1668" t="s">
        <v>296</v>
      </c>
      <c r="B30" s="1669"/>
      <c r="C30" s="1669"/>
      <c r="D30" s="1669"/>
      <c r="E30" s="1669"/>
      <c r="F30" s="1669"/>
      <c r="G30" s="1669"/>
      <c r="H30" s="1669"/>
      <c r="I30" s="1669"/>
      <c r="J30" s="1669"/>
      <c r="K30" s="1670"/>
      <c r="L30" s="630"/>
      <c r="M30" s="630" t="s">
        <v>272</v>
      </c>
      <c r="N30" s="225">
        <v>7</v>
      </c>
      <c r="O30" s="225">
        <v>180</v>
      </c>
      <c r="P30" s="225">
        <v>139.30000000000001</v>
      </c>
    </row>
    <row r="31" spans="1:18" ht="15.75" customHeight="1" x14ac:dyDescent="0.25">
      <c r="A31" s="1668" t="s">
        <v>297</v>
      </c>
      <c r="B31" s="1669"/>
      <c r="C31" s="1669"/>
      <c r="D31" s="1669"/>
      <c r="E31" s="1669"/>
      <c r="F31" s="1669"/>
      <c r="G31" s="1669"/>
      <c r="H31" s="1669"/>
      <c r="I31" s="1669"/>
      <c r="J31" s="1669"/>
      <c r="K31" s="1670"/>
      <c r="L31" s="630"/>
      <c r="M31" s="630" t="s">
        <v>251</v>
      </c>
      <c r="N31" s="226">
        <v>320</v>
      </c>
      <c r="O31" s="225">
        <v>972</v>
      </c>
      <c r="P31" s="225">
        <v>541.75</v>
      </c>
    </row>
    <row r="32" spans="1:18" ht="15.75" customHeight="1" x14ac:dyDescent="0.25">
      <c r="A32" s="1668" t="s">
        <v>166</v>
      </c>
      <c r="B32" s="1669"/>
      <c r="C32" s="1669"/>
      <c r="D32" s="1669"/>
      <c r="E32" s="1669"/>
      <c r="F32" s="1669"/>
      <c r="G32" s="1669"/>
      <c r="H32" s="1669"/>
      <c r="I32" s="1669"/>
      <c r="J32" s="1669"/>
      <c r="K32" s="1670"/>
      <c r="L32" s="630"/>
      <c r="M32" s="630" t="s">
        <v>273</v>
      </c>
      <c r="N32" s="225">
        <v>6982.5</v>
      </c>
      <c r="O32" s="225">
        <v>17527.2</v>
      </c>
      <c r="P32" s="225">
        <v>12531.2</v>
      </c>
    </row>
    <row r="33" spans="1:16" ht="15.75" customHeight="1" x14ac:dyDescent="0.25">
      <c r="A33" s="1668" t="s">
        <v>199</v>
      </c>
      <c r="B33" s="1669"/>
      <c r="C33" s="1669"/>
      <c r="D33" s="1669"/>
      <c r="E33" s="1669"/>
      <c r="F33" s="1669"/>
      <c r="G33" s="1669"/>
      <c r="H33" s="1669"/>
      <c r="I33" s="1669"/>
      <c r="J33" s="1669"/>
      <c r="K33" s="1670"/>
      <c r="L33" s="630"/>
      <c r="M33" s="630" t="s">
        <v>274</v>
      </c>
      <c r="N33" s="225">
        <v>23</v>
      </c>
      <c r="O33" s="225">
        <v>56.3</v>
      </c>
      <c r="P33" s="225">
        <v>11.44</v>
      </c>
    </row>
    <row r="34" spans="1:16" ht="15.75" customHeight="1" x14ac:dyDescent="0.25">
      <c r="A34" s="1763" t="s">
        <v>299</v>
      </c>
      <c r="B34" s="1764"/>
      <c r="C34" s="1764"/>
      <c r="D34" s="1764"/>
      <c r="E34" s="1764"/>
      <c r="F34" s="1764"/>
      <c r="G34" s="1764"/>
      <c r="H34" s="1764"/>
      <c r="I34" s="1764"/>
      <c r="J34" s="1764"/>
      <c r="K34" s="1765"/>
      <c r="L34" s="631">
        <v>70066</v>
      </c>
      <c r="M34" s="629"/>
      <c r="N34" s="223">
        <f>N35+N36+N37+N38</f>
        <v>10310.6</v>
      </c>
      <c r="O34" s="223">
        <f t="shared" ref="O34:P34" si="1">O35+O36+O37+O38</f>
        <v>6200.8</v>
      </c>
      <c r="P34" s="223">
        <f t="shared" si="1"/>
        <v>4240.8599999999997</v>
      </c>
    </row>
    <row r="35" spans="1:16" ht="15.75" customHeight="1" x14ac:dyDescent="0.25">
      <c r="A35" s="1668" t="s">
        <v>296</v>
      </c>
      <c r="B35" s="1669"/>
      <c r="C35" s="1669"/>
      <c r="D35" s="1669"/>
      <c r="E35" s="1669"/>
      <c r="F35" s="1669"/>
      <c r="G35" s="1669"/>
      <c r="H35" s="1669"/>
      <c r="I35" s="1669"/>
      <c r="J35" s="1669"/>
      <c r="K35" s="1670"/>
      <c r="L35" s="224"/>
      <c r="M35" s="630" t="s">
        <v>272</v>
      </c>
      <c r="N35" s="225">
        <v>495</v>
      </c>
      <c r="O35" s="225">
        <v>310.10000000000002</v>
      </c>
      <c r="P35" s="225">
        <v>231.04</v>
      </c>
    </row>
    <row r="36" spans="1:16" ht="15.75" customHeight="1" x14ac:dyDescent="0.25">
      <c r="A36" s="1668" t="s">
        <v>297</v>
      </c>
      <c r="B36" s="1669"/>
      <c r="C36" s="1669"/>
      <c r="D36" s="1669"/>
      <c r="E36" s="1669"/>
      <c r="F36" s="1669"/>
      <c r="G36" s="1669"/>
      <c r="H36" s="1669"/>
      <c r="I36" s="1669"/>
      <c r="J36" s="1669"/>
      <c r="K36" s="1670"/>
      <c r="L36" s="224"/>
      <c r="M36" s="630" t="s">
        <v>251</v>
      </c>
      <c r="N36" s="225">
        <v>4800.6000000000004</v>
      </c>
      <c r="O36" s="225">
        <v>3896.2</v>
      </c>
      <c r="P36" s="225">
        <v>3564.4</v>
      </c>
    </row>
    <row r="37" spans="1:16" ht="15.75" customHeight="1" x14ac:dyDescent="0.25">
      <c r="A37" s="1668" t="s">
        <v>166</v>
      </c>
      <c r="B37" s="1669"/>
      <c r="C37" s="1669"/>
      <c r="D37" s="1669"/>
      <c r="E37" s="1669"/>
      <c r="F37" s="1669"/>
      <c r="G37" s="1669"/>
      <c r="H37" s="1669"/>
      <c r="I37" s="1669"/>
      <c r="J37" s="1669"/>
      <c r="K37" s="1670"/>
      <c r="L37" s="224"/>
      <c r="M37" s="630" t="s">
        <v>273</v>
      </c>
      <c r="N37" s="225">
        <v>4862</v>
      </c>
      <c r="O37" s="225">
        <v>1941.5</v>
      </c>
      <c r="P37" s="225">
        <v>395.02</v>
      </c>
    </row>
    <row r="38" spans="1:16" ht="15.75" customHeight="1" x14ac:dyDescent="0.25">
      <c r="A38" s="1668" t="s">
        <v>199</v>
      </c>
      <c r="B38" s="1669"/>
      <c r="C38" s="1669"/>
      <c r="D38" s="1669"/>
      <c r="E38" s="1669"/>
      <c r="F38" s="1669"/>
      <c r="G38" s="1669"/>
      <c r="H38" s="1669"/>
      <c r="I38" s="1669"/>
      <c r="J38" s="1669"/>
      <c r="K38" s="1670"/>
      <c r="L38" s="224"/>
      <c r="M38" s="630" t="s">
        <v>274</v>
      </c>
      <c r="N38" s="225">
        <v>153</v>
      </c>
      <c r="O38" s="225">
        <v>53</v>
      </c>
      <c r="P38" s="225">
        <v>50.4</v>
      </c>
    </row>
    <row r="39" spans="1:16" s="227" customFormat="1" ht="39.75" customHeight="1" x14ac:dyDescent="0.25">
      <c r="A39" s="1733" t="s">
        <v>63</v>
      </c>
      <c r="B39" s="1734"/>
      <c r="C39" s="1734"/>
      <c r="D39" s="1734"/>
      <c r="E39" s="1734"/>
      <c r="F39" s="1734"/>
      <c r="G39" s="1734"/>
      <c r="H39" s="1734"/>
      <c r="I39" s="1734"/>
      <c r="J39" s="1734"/>
      <c r="K39" s="1734"/>
      <c r="L39" s="1734"/>
      <c r="M39" s="1734"/>
      <c r="N39" s="1734"/>
      <c r="O39" s="1734"/>
      <c r="P39" s="1735"/>
    </row>
    <row r="40" spans="1:16" s="227" customFormat="1" ht="41.25" customHeight="1" x14ac:dyDescent="0.25">
      <c r="A40" s="1741" t="s">
        <v>686</v>
      </c>
      <c r="B40" s="1742"/>
      <c r="C40" s="1742"/>
      <c r="D40" s="1742"/>
      <c r="E40" s="1742"/>
      <c r="F40" s="1742"/>
      <c r="G40" s="1742"/>
      <c r="H40" s="1742"/>
      <c r="I40" s="1742"/>
      <c r="J40" s="1742"/>
      <c r="K40" s="1742"/>
      <c r="L40" s="1742"/>
      <c r="M40" s="1742"/>
      <c r="N40" s="1742"/>
      <c r="O40" s="1742"/>
      <c r="P40" s="1743"/>
    </row>
    <row r="41" spans="1:16" s="227" customFormat="1" ht="91.5" customHeight="1" x14ac:dyDescent="0.25">
      <c r="A41" s="1744"/>
      <c r="B41" s="1745"/>
      <c r="C41" s="1745"/>
      <c r="D41" s="1745"/>
      <c r="E41" s="1745"/>
      <c r="F41" s="1745"/>
      <c r="G41" s="1745"/>
      <c r="H41" s="1745"/>
      <c r="I41" s="1745"/>
      <c r="J41" s="1745"/>
      <c r="K41" s="1745"/>
      <c r="L41" s="1745"/>
      <c r="M41" s="1745"/>
      <c r="N41" s="1745"/>
      <c r="O41" s="1745"/>
      <c r="P41" s="1746"/>
    </row>
    <row r="42" spans="1:16" s="227" customFormat="1" x14ac:dyDescent="0.25">
      <c r="A42" s="28"/>
      <c r="B42" s="28"/>
      <c r="C42" s="28"/>
      <c r="D42" s="28"/>
      <c r="E42" s="28"/>
      <c r="F42" s="28"/>
      <c r="G42" s="28"/>
      <c r="H42" s="28"/>
      <c r="I42" s="28"/>
      <c r="J42" s="28"/>
      <c r="K42" s="28"/>
      <c r="L42" s="28"/>
      <c r="M42" s="28"/>
      <c r="N42" s="28"/>
      <c r="O42" s="28"/>
      <c r="P42" s="28"/>
    </row>
    <row r="43" spans="1:16" s="227" customFormat="1" x14ac:dyDescent="0.25">
      <c r="A43" s="228" t="s">
        <v>13</v>
      </c>
      <c r="B43" s="228"/>
      <c r="C43" s="228"/>
      <c r="D43" s="228"/>
      <c r="E43" s="229"/>
      <c r="F43" s="229"/>
      <c r="G43" s="229"/>
      <c r="H43" s="229"/>
      <c r="I43" s="229"/>
      <c r="J43" s="229"/>
      <c r="K43" s="229"/>
      <c r="L43" s="59"/>
      <c r="M43" s="59"/>
      <c r="N43" s="230"/>
      <c r="O43" s="230"/>
      <c r="P43" s="628"/>
    </row>
    <row r="44" spans="1:16" s="234" customFormat="1" x14ac:dyDescent="0.25">
      <c r="A44" s="231" t="s">
        <v>14</v>
      </c>
      <c r="B44" s="231"/>
      <c r="C44" s="231"/>
      <c r="D44" s="231"/>
      <c r="E44" s="232"/>
      <c r="F44" s="232"/>
      <c r="G44" s="232"/>
      <c r="H44" s="1699" t="s">
        <v>680</v>
      </c>
      <c r="I44" s="1699"/>
      <c r="J44" s="1699"/>
      <c r="K44" s="1699"/>
      <c r="L44" s="1699"/>
      <c r="M44" s="1699"/>
      <c r="N44" s="233"/>
      <c r="O44" s="233"/>
      <c r="P44" s="206"/>
    </row>
    <row r="45" spans="1:16" s="227" customFormat="1" x14ac:dyDescent="0.25">
      <c r="A45" s="235"/>
      <c r="B45" s="235"/>
      <c r="C45" s="235"/>
      <c r="D45" s="235"/>
      <c r="E45" s="1691" t="s">
        <v>29</v>
      </c>
      <c r="F45" s="1691"/>
      <c r="G45" s="1691"/>
      <c r="H45" s="1692" t="s">
        <v>654</v>
      </c>
      <c r="I45" s="1692"/>
      <c r="J45" s="1692"/>
      <c r="K45" s="1692"/>
      <c r="L45" s="1692"/>
      <c r="M45" s="1692"/>
    </row>
    <row r="46" spans="1:16" s="227" customFormat="1" x14ac:dyDescent="0.25">
      <c r="A46" s="231" t="s">
        <v>15</v>
      </c>
      <c r="B46" s="231"/>
      <c r="C46" s="231"/>
      <c r="D46" s="231"/>
      <c r="E46" s="232"/>
      <c r="F46" s="232"/>
      <c r="G46" s="232"/>
      <c r="H46" s="1689" t="s">
        <v>680</v>
      </c>
      <c r="I46" s="1689"/>
      <c r="J46" s="1689"/>
      <c r="K46" s="1689"/>
      <c r="L46" s="1689"/>
      <c r="M46" s="1689"/>
    </row>
    <row r="47" spans="1:16" s="227" customFormat="1" x14ac:dyDescent="0.25">
      <c r="A47" s="236"/>
      <c r="B47" s="236"/>
      <c r="C47" s="236"/>
      <c r="D47" s="236"/>
      <c r="E47" s="1691" t="s">
        <v>29</v>
      </c>
      <c r="F47" s="1691"/>
      <c r="G47" s="1691"/>
      <c r="H47" s="1692" t="s">
        <v>654</v>
      </c>
      <c r="I47" s="1692"/>
      <c r="J47" s="1692"/>
      <c r="K47" s="1692"/>
      <c r="L47" s="1692"/>
      <c r="M47" s="1692"/>
    </row>
    <row r="48" spans="1:16" x14ac:dyDescent="0.25">
      <c r="A48" s="236" t="s">
        <v>16</v>
      </c>
      <c r="B48" s="236"/>
      <c r="C48" s="236"/>
      <c r="D48" s="236"/>
      <c r="E48" s="232"/>
      <c r="F48" s="232"/>
      <c r="G48" s="232"/>
      <c r="H48" s="1689" t="s">
        <v>680</v>
      </c>
      <c r="I48" s="1689"/>
      <c r="J48" s="1689"/>
      <c r="K48" s="1689"/>
      <c r="L48" s="1689"/>
      <c r="M48" s="1689"/>
    </row>
    <row r="49" spans="1:16" s="227" customFormat="1" x14ac:dyDescent="0.25">
      <c r="A49" s="236"/>
      <c r="B49" s="236"/>
      <c r="C49" s="236"/>
      <c r="D49" s="236"/>
      <c r="E49" s="1691" t="s">
        <v>29</v>
      </c>
      <c r="F49" s="1691"/>
      <c r="G49" s="1691"/>
      <c r="H49" s="1692" t="s">
        <v>674</v>
      </c>
      <c r="I49" s="1692"/>
      <c r="J49" s="1692"/>
      <c r="K49" s="1692"/>
      <c r="L49" s="1692"/>
      <c r="M49" s="1692"/>
    </row>
    <row r="50" spans="1:16" x14ac:dyDescent="0.25">
      <c r="A50" s="237" t="s">
        <v>17</v>
      </c>
      <c r="B50" s="228" t="s">
        <v>27</v>
      </c>
      <c r="C50" s="236"/>
      <c r="D50" s="236"/>
      <c r="E50" s="236"/>
      <c r="F50" s="236"/>
      <c r="G50" s="236"/>
      <c r="H50" s="236"/>
      <c r="I50" s="236"/>
      <c r="J50" s="236"/>
      <c r="K50" s="236"/>
      <c r="L50" s="59"/>
      <c r="M50" s="59"/>
    </row>
    <row r="51" spans="1:16" x14ac:dyDescent="0.25">
      <c r="A51" s="236" t="s">
        <v>18</v>
      </c>
      <c r="B51" s="236"/>
      <c r="C51" s="236"/>
      <c r="D51" s="236"/>
      <c r="E51" s="236"/>
      <c r="F51" s="236"/>
      <c r="G51" s="236"/>
      <c r="H51" s="236"/>
      <c r="I51" s="236"/>
      <c r="J51" s="236"/>
      <c r="K51" s="236"/>
      <c r="L51" s="59"/>
      <c r="M51" s="59"/>
      <c r="N51" s="238"/>
      <c r="O51" s="238"/>
      <c r="P51" s="239"/>
    </row>
    <row r="52" spans="1:16" ht="18.75" x14ac:dyDescent="0.25">
      <c r="A52" s="1687"/>
      <c r="B52" s="1687"/>
      <c r="C52" s="1687"/>
      <c r="D52" s="1687"/>
      <c r="E52" s="1687"/>
      <c r="F52" s="1687"/>
      <c r="G52" s="1687"/>
      <c r="H52" s="1687"/>
      <c r="I52" s="59"/>
      <c r="J52" s="59"/>
      <c r="K52" s="59"/>
      <c r="L52" s="59"/>
      <c r="M52" s="59"/>
      <c r="N52" s="238"/>
      <c r="O52" s="238"/>
      <c r="P52" s="239"/>
    </row>
    <row r="53" spans="1:16" ht="18.75" x14ac:dyDescent="0.25">
      <c r="A53" s="1693"/>
      <c r="B53" s="1693"/>
      <c r="C53" s="1693"/>
      <c r="D53" s="1693"/>
      <c r="E53" s="1693"/>
      <c r="F53" s="1693"/>
      <c r="G53" s="1693"/>
      <c r="H53" s="1693"/>
      <c r="I53" s="59"/>
      <c r="J53" s="59"/>
      <c r="K53" s="59"/>
      <c r="L53" s="59"/>
      <c r="M53" s="59"/>
      <c r="N53" s="238"/>
      <c r="O53" s="238"/>
      <c r="P53" s="239"/>
    </row>
    <row r="54" spans="1:16" ht="18.75" x14ac:dyDescent="0.25">
      <c r="A54" s="1687"/>
      <c r="B54" s="1687"/>
      <c r="C54" s="1687"/>
      <c r="D54" s="1687"/>
      <c r="E54" s="1687"/>
      <c r="F54" s="1687"/>
      <c r="G54" s="1687"/>
      <c r="H54" s="1687"/>
      <c r="I54" s="59"/>
      <c r="J54" s="59"/>
      <c r="K54" s="59"/>
      <c r="L54" s="59"/>
      <c r="M54" s="59"/>
      <c r="N54" s="238"/>
      <c r="O54" s="238"/>
      <c r="P54" s="239"/>
    </row>
    <row r="55" spans="1:16" x14ac:dyDescent="0.25">
      <c r="A55" s="240"/>
      <c r="B55" s="241"/>
      <c r="C55" s="241"/>
      <c r="D55" s="242"/>
      <c r="E55" s="242"/>
      <c r="F55" s="242"/>
      <c r="G55" s="242"/>
      <c r="H55" s="242"/>
      <c r="I55" s="242"/>
      <c r="J55" s="242"/>
      <c r="K55" s="242"/>
      <c r="L55" s="242"/>
      <c r="M55" s="238"/>
      <c r="N55" s="238"/>
      <c r="O55" s="238"/>
      <c r="P55" s="239"/>
    </row>
    <row r="56" spans="1:16" x14ac:dyDescent="0.25">
      <c r="A56" s="1740"/>
      <c r="B56" s="1740"/>
      <c r="C56" s="1740"/>
      <c r="D56" s="1740"/>
      <c r="E56" s="1740"/>
      <c r="F56" s="1740"/>
      <c r="G56" s="1740"/>
      <c r="H56" s="1740"/>
      <c r="I56" s="1740"/>
      <c r="J56" s="1740"/>
      <c r="K56" s="1740"/>
      <c r="L56" s="1740"/>
      <c r="M56" s="1740"/>
      <c r="N56" s="1740"/>
      <c r="O56" s="1740"/>
      <c r="P56" s="1740"/>
    </row>
    <row r="57" spans="1:16" ht="15.75" customHeight="1" x14ac:dyDescent="0.25">
      <c r="A57" s="1739"/>
      <c r="B57" s="1739"/>
      <c r="C57" s="1739"/>
      <c r="D57" s="1739"/>
      <c r="E57" s="1739"/>
      <c r="F57" s="1739"/>
      <c r="G57" s="1739"/>
      <c r="H57" s="1739"/>
      <c r="I57" s="1739"/>
      <c r="J57" s="1739"/>
      <c r="K57" s="1739"/>
      <c r="L57" s="1739"/>
      <c r="M57" s="1739"/>
      <c r="N57" s="1739"/>
      <c r="O57" s="1739"/>
      <c r="P57" s="1739"/>
    </row>
    <row r="58" spans="1:16" x14ac:dyDescent="0.25">
      <c r="A58" s="243"/>
      <c r="B58" s="243"/>
      <c r="C58" s="243"/>
      <c r="D58" s="244"/>
      <c r="E58" s="244"/>
      <c r="F58" s="244"/>
      <c r="G58" s="244"/>
      <c r="H58" s="244"/>
      <c r="I58" s="244"/>
      <c r="J58" s="244"/>
      <c r="K58" s="244"/>
      <c r="L58" s="244"/>
      <c r="M58" s="244"/>
      <c r="N58" s="244"/>
      <c r="O58" s="244"/>
      <c r="P58" s="245"/>
    </row>
    <row r="59" spans="1:16" x14ac:dyDescent="0.25">
      <c r="A59" s="243"/>
      <c r="B59" s="243"/>
      <c r="C59" s="243"/>
      <c r="D59" s="244"/>
      <c r="E59" s="244"/>
      <c r="F59" s="244"/>
      <c r="G59" s="244"/>
      <c r="H59" s="244"/>
      <c r="I59" s="244"/>
      <c r="J59" s="244"/>
      <c r="K59" s="244"/>
      <c r="L59" s="244"/>
      <c r="M59" s="244"/>
      <c r="N59" s="244"/>
      <c r="O59" s="244"/>
      <c r="P59" s="245"/>
    </row>
    <row r="60" spans="1:16" x14ac:dyDescent="0.25">
      <c r="A60" s="243"/>
      <c r="B60" s="243"/>
      <c r="C60" s="243"/>
      <c r="D60" s="244"/>
      <c r="E60" s="244"/>
      <c r="F60" s="244"/>
      <c r="G60" s="244"/>
      <c r="H60" s="244"/>
      <c r="I60" s="244"/>
      <c r="J60" s="244"/>
      <c r="K60" s="244"/>
      <c r="L60" s="244"/>
      <c r="M60" s="244"/>
      <c r="N60" s="244"/>
      <c r="O60" s="244"/>
      <c r="P60" s="245"/>
    </row>
    <row r="61" spans="1:16" ht="15.75" customHeight="1" x14ac:dyDescent="0.25">
      <c r="A61" s="1739"/>
      <c r="B61" s="1739"/>
      <c r="C61" s="1739"/>
      <c r="D61" s="1739"/>
      <c r="E61" s="1739"/>
      <c r="F61" s="1739"/>
      <c r="G61" s="1739"/>
      <c r="H61" s="1739"/>
      <c r="I61" s="1739"/>
      <c r="J61" s="1739"/>
      <c r="K61" s="1739"/>
      <c r="L61" s="1739"/>
      <c r="M61" s="1739"/>
      <c r="N61" s="1739"/>
      <c r="O61" s="1739"/>
      <c r="P61" s="1739"/>
    </row>
    <row r="62" spans="1:16" x14ac:dyDescent="0.25">
      <c r="A62" s="1740"/>
      <c r="B62" s="1740"/>
      <c r="C62" s="1740"/>
      <c r="D62" s="1740"/>
      <c r="E62" s="1740"/>
      <c r="F62" s="1740"/>
      <c r="G62" s="1740"/>
      <c r="H62" s="1740"/>
      <c r="I62" s="1740"/>
      <c r="J62" s="1740"/>
      <c r="K62" s="1740"/>
      <c r="L62" s="1740"/>
      <c r="M62" s="1740"/>
      <c r="N62" s="1740"/>
      <c r="O62" s="1740"/>
      <c r="P62" s="1740"/>
    </row>
    <row r="63" spans="1:16" x14ac:dyDescent="0.25">
      <c r="A63" s="238"/>
      <c r="B63" s="238"/>
      <c r="C63" s="238"/>
      <c r="D63" s="238"/>
      <c r="E63" s="238"/>
      <c r="F63" s="238"/>
      <c r="G63" s="238"/>
      <c r="H63" s="238"/>
      <c r="I63" s="238"/>
      <c r="J63" s="238"/>
      <c r="K63" s="238"/>
      <c r="L63" s="238"/>
      <c r="M63" s="238"/>
      <c r="N63" s="246"/>
      <c r="O63" s="246"/>
    </row>
    <row r="64" spans="1:16" x14ac:dyDescent="0.25">
      <c r="A64" s="238"/>
      <c r="B64" s="238"/>
      <c r="C64" s="238"/>
      <c r="D64" s="238"/>
      <c r="E64" s="238"/>
      <c r="F64" s="238"/>
      <c r="G64" s="238"/>
      <c r="H64" s="238"/>
      <c r="I64" s="238"/>
      <c r="J64" s="238"/>
      <c r="K64" s="238"/>
      <c r="L64" s="238"/>
      <c r="M64" s="238"/>
      <c r="N64" s="246"/>
      <c r="O64" s="246"/>
    </row>
    <row r="65" spans="1:15" x14ac:dyDescent="0.25">
      <c r="A65" s="238"/>
      <c r="B65" s="238"/>
      <c r="C65" s="238"/>
      <c r="D65" s="238"/>
      <c r="E65" s="238"/>
      <c r="F65" s="238"/>
      <c r="G65" s="238"/>
      <c r="H65" s="238"/>
      <c r="I65" s="238"/>
      <c r="J65" s="238"/>
      <c r="K65" s="238"/>
      <c r="L65" s="238"/>
      <c r="M65" s="238"/>
      <c r="N65" s="246"/>
      <c r="O65" s="246"/>
    </row>
    <row r="66" spans="1:15" x14ac:dyDescent="0.25">
      <c r="A66" s="238"/>
      <c r="B66" s="238"/>
      <c r="C66" s="238"/>
      <c r="D66" s="238"/>
      <c r="E66" s="238"/>
      <c r="F66" s="238"/>
      <c r="G66" s="238"/>
      <c r="H66" s="238"/>
      <c r="I66" s="238"/>
      <c r="J66" s="238"/>
      <c r="K66" s="238"/>
      <c r="L66" s="238"/>
      <c r="M66" s="238"/>
      <c r="N66" s="246"/>
      <c r="O66" s="246"/>
    </row>
  </sheetData>
  <mergeCells count="78">
    <mergeCell ref="A19:A20"/>
    <mergeCell ref="H47:M47"/>
    <mergeCell ref="H48:M48"/>
    <mergeCell ref="C22:I22"/>
    <mergeCell ref="E45:G45"/>
    <mergeCell ref="H45:M45"/>
    <mergeCell ref="A29:K29"/>
    <mergeCell ref="A25:K26"/>
    <mergeCell ref="A30:K30"/>
    <mergeCell ref="D14:P14"/>
    <mergeCell ref="A11:P11"/>
    <mergeCell ref="A12:C12"/>
    <mergeCell ref="D12:P12"/>
    <mergeCell ref="A17:A18"/>
    <mergeCell ref="N19:P20"/>
    <mergeCell ref="N18:P18"/>
    <mergeCell ref="M17:P17"/>
    <mergeCell ref="A24:P24"/>
    <mergeCell ref="H44:M44"/>
    <mergeCell ref="N25:N26"/>
    <mergeCell ref="O25:O26"/>
    <mergeCell ref="P25:P26"/>
    <mergeCell ref="A35:K35"/>
    <mergeCell ref="L25:M25"/>
    <mergeCell ref="A31:K31"/>
    <mergeCell ref="A32:K32"/>
    <mergeCell ref="A33:K33"/>
    <mergeCell ref="A34:K34"/>
    <mergeCell ref="A27:K27"/>
    <mergeCell ref="A28:K28"/>
    <mergeCell ref="A57:P57"/>
    <mergeCell ref="A61:P61"/>
    <mergeCell ref="A62:P62"/>
    <mergeCell ref="A36:K36"/>
    <mergeCell ref="A37:K37"/>
    <mergeCell ref="A38:K38"/>
    <mergeCell ref="A39:P39"/>
    <mergeCell ref="A40:P41"/>
    <mergeCell ref="H46:M46"/>
    <mergeCell ref="A56:P56"/>
    <mergeCell ref="A52:H52"/>
    <mergeCell ref="A53:H53"/>
    <mergeCell ref="A54:H54"/>
    <mergeCell ref="E49:G49"/>
    <mergeCell ref="H49:M49"/>
    <mergeCell ref="E47:G47"/>
    <mergeCell ref="Q17:R17"/>
    <mergeCell ref="A3:P3"/>
    <mergeCell ref="A4:P4"/>
    <mergeCell ref="M6:P6"/>
    <mergeCell ref="A7:C7"/>
    <mergeCell ref="M7:P7"/>
    <mergeCell ref="A5:C5"/>
    <mergeCell ref="A6:C6"/>
    <mergeCell ref="D6:L6"/>
    <mergeCell ref="D7:L7"/>
    <mergeCell ref="D8:L8"/>
    <mergeCell ref="D9:L9"/>
    <mergeCell ref="A16:P16"/>
    <mergeCell ref="A13:C13"/>
    <mergeCell ref="D13:P13"/>
    <mergeCell ref="A14:C14"/>
    <mergeCell ref="N22:P22"/>
    <mergeCell ref="C21:I21"/>
    <mergeCell ref="N21:P21"/>
    <mergeCell ref="M5:P5"/>
    <mergeCell ref="M8:P8"/>
    <mergeCell ref="A9:C9"/>
    <mergeCell ref="D5:L5"/>
    <mergeCell ref="M9:P9"/>
    <mergeCell ref="A8:C8"/>
    <mergeCell ref="L17:L18"/>
    <mergeCell ref="K17:K18"/>
    <mergeCell ref="J17:J18"/>
    <mergeCell ref="C17:I18"/>
    <mergeCell ref="C20:I20"/>
    <mergeCell ref="C19:I19"/>
    <mergeCell ref="B17:B18"/>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61"/>
  <sheetViews>
    <sheetView view="pageBreakPreview" topLeftCell="A33" zoomScale="85" zoomScaleNormal="100" zoomScaleSheetLayoutView="85" workbookViewId="0">
      <selection activeCell="F56" sqref="F56"/>
    </sheetView>
  </sheetViews>
  <sheetFormatPr defaultRowHeight="15" x14ac:dyDescent="0.25"/>
  <cols>
    <col min="1" max="2" width="11.140625" customWidth="1"/>
    <col min="5" max="5" width="13.42578125" customWidth="1"/>
    <col min="6" max="6" width="12.85546875" customWidth="1"/>
    <col min="7" max="7" width="13.140625" customWidth="1"/>
    <col min="8" max="8" width="13.85546875" customWidth="1"/>
    <col min="9" max="9" width="9" customWidth="1"/>
    <col min="10" max="10" width="1.28515625" hidden="1" customWidth="1"/>
    <col min="11" max="11" width="5.140625" customWidth="1"/>
    <col min="12" max="12" width="10.7109375" customWidth="1"/>
    <col min="13" max="13" width="5.140625" customWidth="1"/>
    <col min="14" max="14" width="60.42578125" customWidth="1"/>
    <col min="15" max="15" width="0.140625" customWidth="1"/>
  </cols>
  <sheetData>
    <row r="1" spans="1:15" hidden="1" x14ac:dyDescent="0.25"/>
    <row r="2" spans="1:15" ht="15.75" x14ac:dyDescent="0.25">
      <c r="A2" s="277"/>
      <c r="B2" s="278"/>
      <c r="C2" s="278"/>
      <c r="D2" s="278"/>
      <c r="E2" s="278"/>
      <c r="F2" s="278"/>
      <c r="G2" s="278"/>
      <c r="H2" s="278"/>
      <c r="I2" s="278"/>
      <c r="J2" s="278"/>
      <c r="K2" s="278"/>
      <c r="L2" s="278"/>
      <c r="M2" s="278"/>
      <c r="N2" s="279" t="s">
        <v>37</v>
      </c>
      <c r="O2" s="11"/>
    </row>
    <row r="3" spans="1:15" ht="17.25" customHeight="1" x14ac:dyDescent="0.25">
      <c r="A3" s="280"/>
      <c r="B3" s="281"/>
      <c r="C3" s="281"/>
      <c r="D3" s="281"/>
      <c r="E3" s="281"/>
      <c r="F3" s="281"/>
      <c r="G3" s="281"/>
      <c r="H3" s="281"/>
      <c r="I3" s="281"/>
      <c r="J3" s="281"/>
      <c r="K3" s="281"/>
      <c r="L3" s="281"/>
      <c r="M3" s="281"/>
      <c r="N3" s="282" t="s">
        <v>38</v>
      </c>
      <c r="O3" s="11"/>
    </row>
    <row r="4" spans="1:15" x14ac:dyDescent="0.25">
      <c r="A4" s="835" t="s">
        <v>253</v>
      </c>
      <c r="B4" s="835"/>
      <c r="C4" s="835"/>
      <c r="D4" s="835"/>
      <c r="E4" s="835"/>
      <c r="F4" s="835"/>
      <c r="G4" s="835"/>
      <c r="H4" s="835"/>
      <c r="I4" s="835"/>
      <c r="J4" s="835"/>
      <c r="K4" s="835"/>
      <c r="L4" s="835"/>
      <c r="M4" s="835"/>
      <c r="N4" s="836"/>
      <c r="O4" s="283"/>
    </row>
    <row r="5" spans="1:15" x14ac:dyDescent="0.25">
      <c r="A5" s="837" t="s">
        <v>335</v>
      </c>
      <c r="B5" s="838"/>
      <c r="C5" s="838"/>
      <c r="D5" s="838"/>
      <c r="E5" s="838"/>
      <c r="F5" s="838"/>
      <c r="G5" s="838"/>
      <c r="H5" s="838"/>
      <c r="I5" s="838"/>
      <c r="J5" s="838"/>
      <c r="K5" s="838"/>
      <c r="L5" s="838"/>
      <c r="M5" s="838"/>
      <c r="N5" s="839"/>
      <c r="O5" s="283"/>
    </row>
    <row r="6" spans="1:15" ht="15.75" customHeight="1" x14ac:dyDescent="0.25">
      <c r="A6" s="830" t="s">
        <v>0</v>
      </c>
      <c r="B6" s="831"/>
      <c r="C6" s="832"/>
      <c r="D6" s="830" t="s">
        <v>40</v>
      </c>
      <c r="E6" s="831"/>
      <c r="F6" s="831"/>
      <c r="G6" s="831"/>
      <c r="H6" s="831"/>
      <c r="I6" s="831"/>
      <c r="J6" s="831"/>
      <c r="K6" s="831"/>
      <c r="L6" s="832"/>
      <c r="M6" s="833" t="s">
        <v>46</v>
      </c>
      <c r="N6" s="834"/>
      <c r="O6" s="283"/>
    </row>
    <row r="7" spans="1:15" ht="18" customHeight="1" x14ac:dyDescent="0.25">
      <c r="A7" s="830" t="s">
        <v>1</v>
      </c>
      <c r="B7" s="831"/>
      <c r="C7" s="832"/>
      <c r="D7" s="830" t="s">
        <v>336</v>
      </c>
      <c r="E7" s="831"/>
      <c r="F7" s="831"/>
      <c r="G7" s="831"/>
      <c r="H7" s="831"/>
      <c r="I7" s="831"/>
      <c r="J7" s="831"/>
      <c r="K7" s="831"/>
      <c r="L7" s="832"/>
      <c r="M7" s="833" t="s">
        <v>337</v>
      </c>
      <c r="N7" s="834"/>
      <c r="O7" s="283"/>
    </row>
    <row r="8" spans="1:15" ht="33.75" customHeight="1" x14ac:dyDescent="0.25">
      <c r="A8" s="830" t="s">
        <v>2</v>
      </c>
      <c r="B8" s="831"/>
      <c r="C8" s="832"/>
      <c r="D8" s="830" t="s">
        <v>338</v>
      </c>
      <c r="E8" s="831"/>
      <c r="F8" s="831"/>
      <c r="G8" s="831"/>
      <c r="H8" s="831"/>
      <c r="I8" s="831"/>
      <c r="J8" s="831"/>
      <c r="K8" s="831"/>
      <c r="L8" s="832"/>
      <c r="M8" s="833" t="s">
        <v>339</v>
      </c>
      <c r="N8" s="834"/>
      <c r="O8" s="283"/>
    </row>
    <row r="9" spans="1:15" ht="17.25" customHeight="1" x14ac:dyDescent="0.25">
      <c r="A9" s="830" t="s">
        <v>3</v>
      </c>
      <c r="B9" s="831"/>
      <c r="C9" s="832"/>
      <c r="D9" s="830" t="s">
        <v>338</v>
      </c>
      <c r="E9" s="831"/>
      <c r="F9" s="831"/>
      <c r="G9" s="831"/>
      <c r="H9" s="831"/>
      <c r="I9" s="831"/>
      <c r="J9" s="831"/>
      <c r="K9" s="831"/>
      <c r="L9" s="832"/>
      <c r="M9" s="833" t="s">
        <v>85</v>
      </c>
      <c r="N9" s="834"/>
      <c r="O9" s="283"/>
    </row>
    <row r="10" spans="1:15" ht="14.25" customHeight="1" x14ac:dyDescent="0.25">
      <c r="A10" s="830" t="s">
        <v>4</v>
      </c>
      <c r="B10" s="831"/>
      <c r="C10" s="832"/>
      <c r="D10" s="830" t="s">
        <v>340</v>
      </c>
      <c r="E10" s="831"/>
      <c r="F10" s="831"/>
      <c r="G10" s="831"/>
      <c r="H10" s="831"/>
      <c r="I10" s="831"/>
      <c r="J10" s="831"/>
      <c r="K10" s="831"/>
      <c r="L10" s="832"/>
      <c r="M10" s="833" t="s">
        <v>341</v>
      </c>
      <c r="N10" s="834"/>
      <c r="O10" s="283"/>
    </row>
    <row r="11" spans="1:15" ht="20.25" customHeight="1" x14ac:dyDescent="0.25">
      <c r="A11" s="840" t="s">
        <v>342</v>
      </c>
      <c r="B11" s="853"/>
      <c r="C11" s="853"/>
      <c r="D11" s="853"/>
      <c r="E11" s="853"/>
      <c r="F11" s="853"/>
      <c r="G11" s="853"/>
      <c r="H11" s="853"/>
      <c r="I11" s="853"/>
      <c r="J11" s="853"/>
      <c r="K11" s="853"/>
      <c r="L11" s="853"/>
      <c r="M11" s="853"/>
      <c r="N11" s="841"/>
      <c r="O11" s="283"/>
    </row>
    <row r="12" spans="1:15" ht="67.5" customHeight="1" x14ac:dyDescent="0.25">
      <c r="A12" s="845" t="s">
        <v>5</v>
      </c>
      <c r="B12" s="846"/>
      <c r="C12" s="854" t="s">
        <v>343</v>
      </c>
      <c r="D12" s="855"/>
      <c r="E12" s="855"/>
      <c r="F12" s="855"/>
      <c r="G12" s="855"/>
      <c r="H12" s="855"/>
      <c r="I12" s="855"/>
      <c r="J12" s="855"/>
      <c r="K12" s="855"/>
      <c r="L12" s="855"/>
      <c r="M12" s="855"/>
      <c r="N12" s="856"/>
      <c r="O12" s="568"/>
    </row>
    <row r="13" spans="1:15" ht="165.75" customHeight="1" x14ac:dyDescent="0.25">
      <c r="A13" s="840" t="s">
        <v>6</v>
      </c>
      <c r="B13" s="841"/>
      <c r="C13" s="842" t="s">
        <v>344</v>
      </c>
      <c r="D13" s="843"/>
      <c r="E13" s="843"/>
      <c r="F13" s="843"/>
      <c r="G13" s="843"/>
      <c r="H13" s="843"/>
      <c r="I13" s="843"/>
      <c r="J13" s="843"/>
      <c r="K13" s="843"/>
      <c r="L13" s="843"/>
      <c r="M13" s="843"/>
      <c r="N13" s="843"/>
      <c r="O13" s="844"/>
    </row>
    <row r="14" spans="1:15" ht="67.5" customHeight="1" x14ac:dyDescent="0.25">
      <c r="A14" s="845" t="s">
        <v>7</v>
      </c>
      <c r="B14" s="846"/>
      <c r="C14" s="847" t="s">
        <v>345</v>
      </c>
      <c r="D14" s="848"/>
      <c r="E14" s="848"/>
      <c r="F14" s="848"/>
      <c r="G14" s="848"/>
      <c r="H14" s="848"/>
      <c r="I14" s="848"/>
      <c r="J14" s="848"/>
      <c r="K14" s="848"/>
      <c r="L14" s="848"/>
      <c r="M14" s="848"/>
      <c r="N14" s="848"/>
      <c r="O14" s="849"/>
    </row>
    <row r="15" spans="1:15" ht="33.75" customHeight="1" x14ac:dyDescent="0.25">
      <c r="A15" s="850" t="s">
        <v>346</v>
      </c>
      <c r="B15" s="851"/>
      <c r="C15" s="851"/>
      <c r="D15" s="851"/>
      <c r="E15" s="851"/>
      <c r="F15" s="851"/>
      <c r="G15" s="851"/>
      <c r="H15" s="851"/>
      <c r="I15" s="851"/>
      <c r="J15" s="851"/>
      <c r="K15" s="851"/>
      <c r="L15" s="851"/>
      <c r="M15" s="851"/>
      <c r="N15" s="852"/>
      <c r="O15" s="283"/>
    </row>
    <row r="16" spans="1:15" ht="27.75" customHeight="1" x14ac:dyDescent="0.25">
      <c r="A16" s="863" t="s">
        <v>8</v>
      </c>
      <c r="B16" s="863" t="s">
        <v>19</v>
      </c>
      <c r="C16" s="866" t="s">
        <v>12</v>
      </c>
      <c r="D16" s="867"/>
      <c r="E16" s="868"/>
      <c r="F16" s="863" t="s">
        <v>30</v>
      </c>
      <c r="G16" s="875" t="s">
        <v>33</v>
      </c>
      <c r="H16" s="875" t="s">
        <v>36</v>
      </c>
      <c r="I16" s="887" t="s">
        <v>42</v>
      </c>
      <c r="J16" s="888"/>
      <c r="K16" s="888"/>
      <c r="L16" s="888"/>
      <c r="M16" s="888"/>
      <c r="N16" s="889"/>
      <c r="O16" s="283"/>
    </row>
    <row r="17" spans="1:15" x14ac:dyDescent="0.25">
      <c r="A17" s="864"/>
      <c r="B17" s="864"/>
      <c r="C17" s="869"/>
      <c r="D17" s="870"/>
      <c r="E17" s="871"/>
      <c r="F17" s="864"/>
      <c r="G17" s="876"/>
      <c r="H17" s="876"/>
      <c r="I17" s="890" t="s">
        <v>43</v>
      </c>
      <c r="J17" s="891"/>
      <c r="K17" s="891"/>
      <c r="L17" s="891"/>
      <c r="M17" s="892"/>
      <c r="N17" s="896" t="s">
        <v>44</v>
      </c>
      <c r="O17" s="283"/>
    </row>
    <row r="18" spans="1:15" ht="9.75" customHeight="1" x14ac:dyDescent="0.25">
      <c r="A18" s="865"/>
      <c r="B18" s="865"/>
      <c r="C18" s="872"/>
      <c r="D18" s="873"/>
      <c r="E18" s="874"/>
      <c r="F18" s="865"/>
      <c r="G18" s="877"/>
      <c r="H18" s="877"/>
      <c r="I18" s="893"/>
      <c r="J18" s="894"/>
      <c r="K18" s="894"/>
      <c r="L18" s="894"/>
      <c r="M18" s="895"/>
      <c r="N18" s="897"/>
      <c r="O18" s="283"/>
    </row>
    <row r="19" spans="1:15" ht="25.5" customHeight="1" x14ac:dyDescent="0.25">
      <c r="A19" s="285">
        <v>1</v>
      </c>
      <c r="B19" s="285">
        <v>2</v>
      </c>
      <c r="C19" s="898">
        <v>3</v>
      </c>
      <c r="D19" s="899"/>
      <c r="E19" s="900"/>
      <c r="F19" s="285">
        <v>4</v>
      </c>
      <c r="G19" s="285">
        <v>5</v>
      </c>
      <c r="H19" s="285">
        <v>6</v>
      </c>
      <c r="I19" s="898" t="s">
        <v>35</v>
      </c>
      <c r="J19" s="899"/>
      <c r="K19" s="899"/>
      <c r="L19" s="899"/>
      <c r="M19" s="900"/>
      <c r="N19" s="286"/>
      <c r="O19" s="283"/>
    </row>
    <row r="20" spans="1:15" ht="285" customHeight="1" x14ac:dyDescent="0.25">
      <c r="A20" s="857" t="s">
        <v>9</v>
      </c>
      <c r="B20" s="437" t="s">
        <v>20</v>
      </c>
      <c r="C20" s="830" t="s">
        <v>347</v>
      </c>
      <c r="D20" s="831"/>
      <c r="E20" s="832"/>
      <c r="F20" s="438" t="s">
        <v>31</v>
      </c>
      <c r="G20" s="439">
        <v>15</v>
      </c>
      <c r="H20" s="440">
        <v>24</v>
      </c>
      <c r="I20" s="860">
        <f t="shared" ref="I20:I37" si="0">H20-G20</f>
        <v>9</v>
      </c>
      <c r="J20" s="861"/>
      <c r="K20" s="861"/>
      <c r="L20" s="861"/>
      <c r="M20" s="862"/>
      <c r="N20" s="289" t="s">
        <v>641</v>
      </c>
      <c r="O20" s="283"/>
    </row>
    <row r="21" spans="1:15" ht="56.25" customHeight="1" x14ac:dyDescent="0.25">
      <c r="A21" s="858"/>
      <c r="B21" s="437" t="s">
        <v>21</v>
      </c>
      <c r="C21" s="830" t="s">
        <v>348</v>
      </c>
      <c r="D21" s="831"/>
      <c r="E21" s="832"/>
      <c r="F21" s="438" t="s">
        <v>31</v>
      </c>
      <c r="G21" s="441">
        <v>8</v>
      </c>
      <c r="H21" s="442">
        <v>29</v>
      </c>
      <c r="I21" s="860">
        <f t="shared" si="0"/>
        <v>21</v>
      </c>
      <c r="J21" s="861"/>
      <c r="K21" s="861"/>
      <c r="L21" s="861"/>
      <c r="M21" s="862"/>
      <c r="N21" s="289" t="s">
        <v>349</v>
      </c>
      <c r="O21" s="283"/>
    </row>
    <row r="22" spans="1:15" ht="31.5" customHeight="1" x14ac:dyDescent="0.25">
      <c r="A22" s="858"/>
      <c r="B22" s="287" t="s">
        <v>112</v>
      </c>
      <c r="C22" s="830" t="s">
        <v>350</v>
      </c>
      <c r="D22" s="831"/>
      <c r="E22" s="832"/>
      <c r="F22" s="288" t="s">
        <v>31</v>
      </c>
      <c r="G22" s="291">
        <v>55</v>
      </c>
      <c r="H22" s="292">
        <v>59</v>
      </c>
      <c r="I22" s="878">
        <f>H22-G22</f>
        <v>4</v>
      </c>
      <c r="J22" s="879"/>
      <c r="K22" s="879"/>
      <c r="L22" s="879"/>
      <c r="M22" s="880"/>
      <c r="N22" s="293" t="s">
        <v>351</v>
      </c>
      <c r="O22" s="283"/>
    </row>
    <row r="23" spans="1:15" ht="47.25" customHeight="1" x14ac:dyDescent="0.25">
      <c r="A23" s="858"/>
      <c r="B23" s="294" t="s">
        <v>352</v>
      </c>
      <c r="C23" s="881" t="s">
        <v>353</v>
      </c>
      <c r="D23" s="882"/>
      <c r="E23" s="883"/>
      <c r="F23" s="295" t="s">
        <v>31</v>
      </c>
      <c r="G23" s="296">
        <v>90</v>
      </c>
      <c r="H23" s="297">
        <v>85</v>
      </c>
      <c r="I23" s="884">
        <v>-5</v>
      </c>
      <c r="J23" s="885"/>
      <c r="K23" s="885"/>
      <c r="L23" s="885"/>
      <c r="M23" s="886"/>
      <c r="N23" s="298" t="s">
        <v>354</v>
      </c>
      <c r="O23" s="283"/>
    </row>
    <row r="24" spans="1:15" ht="33" customHeight="1" x14ac:dyDescent="0.25">
      <c r="A24" s="859"/>
      <c r="B24" s="294" t="s">
        <v>355</v>
      </c>
      <c r="C24" s="881" t="s">
        <v>356</v>
      </c>
      <c r="D24" s="882"/>
      <c r="E24" s="883"/>
      <c r="F24" s="295" t="s">
        <v>31</v>
      </c>
      <c r="G24" s="299">
        <v>92</v>
      </c>
      <c r="H24" s="300">
        <v>86.3</v>
      </c>
      <c r="I24" s="884">
        <f>H24-G24</f>
        <v>-5.7000000000000028</v>
      </c>
      <c r="J24" s="885"/>
      <c r="K24" s="885"/>
      <c r="L24" s="885"/>
      <c r="M24" s="886"/>
      <c r="N24" s="298" t="s">
        <v>354</v>
      </c>
      <c r="O24" s="283"/>
    </row>
    <row r="25" spans="1:15" ht="60.75" customHeight="1" x14ac:dyDescent="0.25">
      <c r="A25" s="901" t="s">
        <v>10</v>
      </c>
      <c r="B25" s="301" t="s">
        <v>22</v>
      </c>
      <c r="C25" s="830" t="s">
        <v>357</v>
      </c>
      <c r="D25" s="831"/>
      <c r="E25" s="832"/>
      <c r="F25" s="302" t="s">
        <v>358</v>
      </c>
      <c r="G25" s="303">
        <v>100</v>
      </c>
      <c r="H25" s="290">
        <v>86</v>
      </c>
      <c r="I25" s="878">
        <f t="shared" si="0"/>
        <v>-14</v>
      </c>
      <c r="J25" s="879"/>
      <c r="K25" s="879"/>
      <c r="L25" s="879"/>
      <c r="M25" s="880"/>
      <c r="N25" s="289" t="s">
        <v>359</v>
      </c>
      <c r="O25" s="283"/>
    </row>
    <row r="26" spans="1:15" ht="95.25" customHeight="1" x14ac:dyDescent="0.25">
      <c r="A26" s="902"/>
      <c r="B26" s="301" t="s">
        <v>23</v>
      </c>
      <c r="C26" s="830" t="s">
        <v>360</v>
      </c>
      <c r="D26" s="831"/>
      <c r="E26" s="832"/>
      <c r="F26" s="304" t="s">
        <v>358</v>
      </c>
      <c r="G26" s="305">
        <v>2000</v>
      </c>
      <c r="H26" s="306">
        <v>3796</v>
      </c>
      <c r="I26" s="878">
        <f t="shared" si="0"/>
        <v>1796</v>
      </c>
      <c r="J26" s="879"/>
      <c r="K26" s="879"/>
      <c r="L26" s="879"/>
      <c r="M26" s="880"/>
      <c r="N26" s="289" t="s">
        <v>626</v>
      </c>
      <c r="O26" s="283"/>
    </row>
    <row r="27" spans="1:15" ht="48.75" customHeight="1" x14ac:dyDescent="0.25">
      <c r="A27" s="902"/>
      <c r="B27" s="301" t="s">
        <v>25</v>
      </c>
      <c r="C27" s="830" t="s">
        <v>361</v>
      </c>
      <c r="D27" s="831"/>
      <c r="E27" s="832"/>
      <c r="F27" s="304" t="s">
        <v>358</v>
      </c>
      <c r="G27" s="303">
        <v>30</v>
      </c>
      <c r="H27" s="290">
        <v>36</v>
      </c>
      <c r="I27" s="878">
        <f t="shared" si="0"/>
        <v>6</v>
      </c>
      <c r="J27" s="879"/>
      <c r="K27" s="879"/>
      <c r="L27" s="879"/>
      <c r="M27" s="880"/>
      <c r="N27" s="289" t="s">
        <v>351</v>
      </c>
      <c r="O27" s="283"/>
    </row>
    <row r="28" spans="1:15" ht="241.5" customHeight="1" x14ac:dyDescent="0.25">
      <c r="A28" s="902"/>
      <c r="B28" s="301" t="s">
        <v>109</v>
      </c>
      <c r="C28" s="830" t="s">
        <v>362</v>
      </c>
      <c r="D28" s="831"/>
      <c r="E28" s="832"/>
      <c r="F28" s="304" t="s">
        <v>358</v>
      </c>
      <c r="G28" s="303">
        <v>370</v>
      </c>
      <c r="H28" s="290">
        <v>515</v>
      </c>
      <c r="I28" s="878">
        <f t="shared" si="0"/>
        <v>145</v>
      </c>
      <c r="J28" s="879"/>
      <c r="K28" s="879"/>
      <c r="L28" s="879"/>
      <c r="M28" s="880"/>
      <c r="N28" s="289" t="s">
        <v>627</v>
      </c>
      <c r="O28" s="283"/>
    </row>
    <row r="29" spans="1:15" ht="108.75" customHeight="1" x14ac:dyDescent="0.25">
      <c r="A29" s="902"/>
      <c r="B29" s="307" t="s">
        <v>111</v>
      </c>
      <c r="C29" s="881" t="s">
        <v>363</v>
      </c>
      <c r="D29" s="882"/>
      <c r="E29" s="883"/>
      <c r="F29" s="308" t="s">
        <v>358</v>
      </c>
      <c r="G29" s="309">
        <v>370</v>
      </c>
      <c r="H29" s="310">
        <v>610</v>
      </c>
      <c r="I29" s="884">
        <f t="shared" si="0"/>
        <v>240</v>
      </c>
      <c r="J29" s="885"/>
      <c r="K29" s="885"/>
      <c r="L29" s="885"/>
      <c r="M29" s="886"/>
      <c r="N29" s="298" t="s">
        <v>364</v>
      </c>
      <c r="O29" s="283"/>
    </row>
    <row r="30" spans="1:15" ht="233.25" customHeight="1" x14ac:dyDescent="0.25">
      <c r="A30" s="902"/>
      <c r="B30" s="307" t="s">
        <v>365</v>
      </c>
      <c r="C30" s="881" t="s">
        <v>366</v>
      </c>
      <c r="D30" s="882"/>
      <c r="E30" s="883"/>
      <c r="F30" s="295" t="s">
        <v>358</v>
      </c>
      <c r="G30" s="296">
        <v>390</v>
      </c>
      <c r="H30" s="310">
        <v>857</v>
      </c>
      <c r="I30" s="884">
        <f t="shared" si="0"/>
        <v>467</v>
      </c>
      <c r="J30" s="885"/>
      <c r="K30" s="885"/>
      <c r="L30" s="885"/>
      <c r="M30" s="886"/>
      <c r="N30" s="298" t="s">
        <v>648</v>
      </c>
      <c r="O30" s="283"/>
    </row>
    <row r="31" spans="1:15" ht="168.75" customHeight="1" x14ac:dyDescent="0.25">
      <c r="A31" s="902"/>
      <c r="B31" s="307" t="s">
        <v>367</v>
      </c>
      <c r="C31" s="881" t="s">
        <v>368</v>
      </c>
      <c r="D31" s="882"/>
      <c r="E31" s="883"/>
      <c r="F31" s="295" t="s">
        <v>358</v>
      </c>
      <c r="G31" s="296">
        <v>600</v>
      </c>
      <c r="H31" s="310">
        <v>950</v>
      </c>
      <c r="I31" s="884">
        <f t="shared" si="0"/>
        <v>350</v>
      </c>
      <c r="J31" s="885"/>
      <c r="K31" s="885"/>
      <c r="L31" s="885"/>
      <c r="M31" s="886"/>
      <c r="N31" s="311" t="s">
        <v>647</v>
      </c>
      <c r="O31" s="283"/>
    </row>
    <row r="32" spans="1:15" ht="77.25" customHeight="1" x14ac:dyDescent="0.25">
      <c r="A32" s="902"/>
      <c r="B32" s="307" t="s">
        <v>369</v>
      </c>
      <c r="C32" s="881" t="s">
        <v>370</v>
      </c>
      <c r="D32" s="882"/>
      <c r="E32" s="883"/>
      <c r="F32" s="295" t="s">
        <v>358</v>
      </c>
      <c r="G32" s="312">
        <v>30</v>
      </c>
      <c r="H32" s="310">
        <v>45</v>
      </c>
      <c r="I32" s="884">
        <f t="shared" si="0"/>
        <v>15</v>
      </c>
      <c r="J32" s="885"/>
      <c r="K32" s="885"/>
      <c r="L32" s="885"/>
      <c r="M32" s="886"/>
      <c r="N32" s="298" t="s">
        <v>628</v>
      </c>
      <c r="O32" s="283"/>
    </row>
    <row r="33" spans="1:15" ht="153.75" customHeight="1" x14ac:dyDescent="0.25">
      <c r="A33" s="902"/>
      <c r="B33" s="307" t="s">
        <v>371</v>
      </c>
      <c r="C33" s="881" t="s">
        <v>372</v>
      </c>
      <c r="D33" s="882"/>
      <c r="E33" s="883"/>
      <c r="F33" s="295" t="s">
        <v>358</v>
      </c>
      <c r="G33" s="313">
        <v>1450</v>
      </c>
      <c r="H33" s="314">
        <v>1339</v>
      </c>
      <c r="I33" s="884">
        <f t="shared" si="0"/>
        <v>-111</v>
      </c>
      <c r="J33" s="885"/>
      <c r="K33" s="885"/>
      <c r="L33" s="885"/>
      <c r="M33" s="886"/>
      <c r="N33" s="298" t="s">
        <v>629</v>
      </c>
      <c r="O33" s="283"/>
    </row>
    <row r="34" spans="1:15" ht="48" customHeight="1" x14ac:dyDescent="0.25">
      <c r="A34" s="902"/>
      <c r="B34" s="307" t="s">
        <v>373</v>
      </c>
      <c r="C34" s="881" t="s">
        <v>374</v>
      </c>
      <c r="D34" s="882"/>
      <c r="E34" s="883"/>
      <c r="F34" s="295" t="s">
        <v>358</v>
      </c>
      <c r="G34" s="315">
        <v>400</v>
      </c>
      <c r="H34" s="314">
        <v>323</v>
      </c>
      <c r="I34" s="884">
        <f t="shared" si="0"/>
        <v>-77</v>
      </c>
      <c r="J34" s="885"/>
      <c r="K34" s="885"/>
      <c r="L34" s="885"/>
      <c r="M34" s="886"/>
      <c r="N34" s="316" t="s">
        <v>375</v>
      </c>
      <c r="O34" s="283"/>
    </row>
    <row r="35" spans="1:15" ht="49.5" customHeight="1" x14ac:dyDescent="0.25">
      <c r="A35" s="903"/>
      <c r="B35" s="317" t="s">
        <v>376</v>
      </c>
      <c r="C35" s="881" t="s">
        <v>377</v>
      </c>
      <c r="D35" s="882"/>
      <c r="E35" s="883"/>
      <c r="F35" s="295" t="s">
        <v>358</v>
      </c>
      <c r="G35" s="299">
        <v>1100</v>
      </c>
      <c r="H35" s="310">
        <v>852</v>
      </c>
      <c r="I35" s="884">
        <f t="shared" si="0"/>
        <v>-248</v>
      </c>
      <c r="J35" s="885"/>
      <c r="K35" s="885"/>
      <c r="L35" s="885"/>
      <c r="M35" s="886"/>
      <c r="N35" s="298" t="s">
        <v>378</v>
      </c>
      <c r="O35" s="283"/>
    </row>
    <row r="36" spans="1:15" ht="32.25" customHeight="1" x14ac:dyDescent="0.25">
      <c r="A36" s="857" t="s">
        <v>11</v>
      </c>
      <c r="B36" s="317" t="s">
        <v>26</v>
      </c>
      <c r="C36" s="881" t="s">
        <v>379</v>
      </c>
      <c r="D36" s="882"/>
      <c r="E36" s="883"/>
      <c r="F36" s="318" t="s">
        <v>380</v>
      </c>
      <c r="G36" s="319">
        <v>5</v>
      </c>
      <c r="H36" s="320">
        <v>5</v>
      </c>
      <c r="I36" s="884">
        <f t="shared" si="0"/>
        <v>0</v>
      </c>
      <c r="J36" s="885"/>
      <c r="K36" s="885"/>
      <c r="L36" s="885"/>
      <c r="M36" s="886"/>
      <c r="N36" s="321" t="s">
        <v>381</v>
      </c>
      <c r="O36" s="283"/>
    </row>
    <row r="37" spans="1:15" ht="33.75" customHeight="1" x14ac:dyDescent="0.25">
      <c r="A37" s="859"/>
      <c r="B37" s="294" t="s">
        <v>55</v>
      </c>
      <c r="C37" s="881" t="s">
        <v>382</v>
      </c>
      <c r="D37" s="882"/>
      <c r="E37" s="883"/>
      <c r="F37" s="318" t="s">
        <v>358</v>
      </c>
      <c r="G37" s="309">
        <v>15</v>
      </c>
      <c r="H37" s="322" t="s">
        <v>82</v>
      </c>
      <c r="I37" s="884">
        <f t="shared" si="0"/>
        <v>43</v>
      </c>
      <c r="J37" s="885"/>
      <c r="K37" s="885"/>
      <c r="L37" s="885"/>
      <c r="M37" s="886"/>
      <c r="N37" s="298" t="s">
        <v>383</v>
      </c>
      <c r="O37" s="283"/>
    </row>
    <row r="38" spans="1:15" x14ac:dyDescent="0.25">
      <c r="A38" s="323"/>
      <c r="B38" s="324"/>
      <c r="C38" s="325"/>
      <c r="D38" s="325"/>
      <c r="E38" s="325"/>
      <c r="F38" s="325"/>
      <c r="G38" s="325"/>
      <c r="H38" s="325"/>
      <c r="I38" s="325"/>
      <c r="J38" s="326"/>
      <c r="K38" s="327"/>
      <c r="L38" s="328"/>
      <c r="M38" s="328"/>
      <c r="N38" s="329"/>
      <c r="O38" s="283"/>
    </row>
    <row r="39" spans="1:15" x14ac:dyDescent="0.25">
      <c r="A39" s="850" t="s">
        <v>384</v>
      </c>
      <c r="B39" s="851"/>
      <c r="C39" s="851"/>
      <c r="D39" s="851"/>
      <c r="E39" s="851"/>
      <c r="F39" s="851"/>
      <c r="G39" s="851"/>
      <c r="H39" s="851"/>
      <c r="I39" s="851"/>
      <c r="J39" s="851"/>
      <c r="K39" s="851"/>
      <c r="L39" s="851"/>
      <c r="M39" s="851"/>
      <c r="N39" s="852"/>
      <c r="O39" s="283"/>
    </row>
    <row r="40" spans="1:15" x14ac:dyDescent="0.25">
      <c r="A40" s="904" t="s">
        <v>12</v>
      </c>
      <c r="B40" s="905"/>
      <c r="C40" s="905"/>
      <c r="D40" s="906"/>
      <c r="E40" s="898" t="s">
        <v>19</v>
      </c>
      <c r="F40" s="899"/>
      <c r="G40" s="900"/>
      <c r="H40" s="904" t="s">
        <v>33</v>
      </c>
      <c r="I40" s="905"/>
      <c r="J40" s="906"/>
      <c r="K40" s="904" t="s">
        <v>51</v>
      </c>
      <c r="L40" s="906"/>
      <c r="M40" s="904" t="s">
        <v>36</v>
      </c>
      <c r="N40" s="906"/>
      <c r="O40" s="283"/>
    </row>
    <row r="41" spans="1:15" x14ac:dyDescent="0.25">
      <c r="A41" s="907"/>
      <c r="B41" s="908"/>
      <c r="C41" s="908"/>
      <c r="D41" s="909"/>
      <c r="E41" s="330" t="s">
        <v>28</v>
      </c>
      <c r="F41" s="898" t="s">
        <v>41</v>
      </c>
      <c r="G41" s="900"/>
      <c r="H41" s="907"/>
      <c r="I41" s="908"/>
      <c r="J41" s="909"/>
      <c r="K41" s="907"/>
      <c r="L41" s="909"/>
      <c r="M41" s="907"/>
      <c r="N41" s="909"/>
      <c r="O41" s="283"/>
    </row>
    <row r="42" spans="1:15" x14ac:dyDescent="0.25">
      <c r="A42" s="898">
        <v>1</v>
      </c>
      <c r="B42" s="899"/>
      <c r="C42" s="899"/>
      <c r="D42" s="900"/>
      <c r="E42" s="285">
        <v>2</v>
      </c>
      <c r="F42" s="898">
        <v>3</v>
      </c>
      <c r="G42" s="900"/>
      <c r="H42" s="898">
        <v>4</v>
      </c>
      <c r="I42" s="899"/>
      <c r="J42" s="900"/>
      <c r="K42" s="898">
        <v>5</v>
      </c>
      <c r="L42" s="900"/>
      <c r="M42" s="898">
        <v>6</v>
      </c>
      <c r="N42" s="900"/>
      <c r="O42" s="283"/>
    </row>
    <row r="43" spans="1:15" x14ac:dyDescent="0.25">
      <c r="A43" s="910" t="s">
        <v>385</v>
      </c>
      <c r="B43" s="911"/>
      <c r="C43" s="911"/>
      <c r="D43" s="912"/>
      <c r="E43" s="331" t="s">
        <v>386</v>
      </c>
      <c r="F43" s="913"/>
      <c r="G43" s="914"/>
      <c r="H43" s="915">
        <f>SUM(H44:J49)</f>
        <v>32528.5</v>
      </c>
      <c r="I43" s="916"/>
      <c r="J43" s="917"/>
      <c r="K43" s="918">
        <v>32528.5</v>
      </c>
      <c r="L43" s="919"/>
      <c r="M43" s="920">
        <v>32099.9</v>
      </c>
      <c r="N43" s="921"/>
      <c r="O43" s="332"/>
    </row>
    <row r="44" spans="1:15" x14ac:dyDescent="0.25">
      <c r="A44" s="922" t="s">
        <v>387</v>
      </c>
      <c r="B44" s="923"/>
      <c r="C44" s="923"/>
      <c r="D44" s="924"/>
      <c r="E44" s="333"/>
      <c r="F44" s="925">
        <v>21</v>
      </c>
      <c r="G44" s="926"/>
      <c r="H44" s="927">
        <v>28407</v>
      </c>
      <c r="I44" s="928"/>
      <c r="J44" s="929"/>
      <c r="K44" s="930">
        <v>28231.3</v>
      </c>
      <c r="L44" s="931"/>
      <c r="M44" s="930" t="s">
        <v>388</v>
      </c>
      <c r="N44" s="931"/>
      <c r="O44" s="283"/>
    </row>
    <row r="45" spans="1:15" x14ac:dyDescent="0.25">
      <c r="A45" s="922" t="s">
        <v>389</v>
      </c>
      <c r="B45" s="923"/>
      <c r="C45" s="923"/>
      <c r="D45" s="924"/>
      <c r="E45" s="333"/>
      <c r="F45" s="925">
        <v>22</v>
      </c>
      <c r="G45" s="926"/>
      <c r="H45" s="927">
        <v>2243</v>
      </c>
      <c r="I45" s="928"/>
      <c r="J45" s="929"/>
      <c r="K45" s="930">
        <v>2184.1</v>
      </c>
      <c r="L45" s="931"/>
      <c r="M45" s="930">
        <v>1965.6</v>
      </c>
      <c r="N45" s="931"/>
      <c r="O45" s="283"/>
    </row>
    <row r="46" spans="1:15" x14ac:dyDescent="0.25">
      <c r="A46" s="922" t="s">
        <v>390</v>
      </c>
      <c r="B46" s="923"/>
      <c r="C46" s="923"/>
      <c r="D46" s="924"/>
      <c r="E46" s="333"/>
      <c r="F46" s="925">
        <v>27</v>
      </c>
      <c r="G46" s="926"/>
      <c r="H46" s="927">
        <v>450</v>
      </c>
      <c r="I46" s="928"/>
      <c r="J46" s="929"/>
      <c r="K46" s="930">
        <v>625.70000000000005</v>
      </c>
      <c r="L46" s="931"/>
      <c r="M46" s="930">
        <v>625.1</v>
      </c>
      <c r="N46" s="931"/>
      <c r="O46" s="283"/>
    </row>
    <row r="47" spans="1:15" x14ac:dyDescent="0.25">
      <c r="A47" s="922" t="s">
        <v>390</v>
      </c>
      <c r="B47" s="923"/>
      <c r="C47" s="923"/>
      <c r="D47" s="924"/>
      <c r="E47" s="333"/>
      <c r="F47" s="925">
        <v>28</v>
      </c>
      <c r="G47" s="926"/>
      <c r="H47" s="927" t="s">
        <v>391</v>
      </c>
      <c r="I47" s="928"/>
      <c r="J47" s="929"/>
      <c r="K47" s="930">
        <v>2.9</v>
      </c>
      <c r="L47" s="931"/>
      <c r="M47" s="930">
        <v>2.8</v>
      </c>
      <c r="N47" s="931"/>
      <c r="O47" s="283"/>
    </row>
    <row r="48" spans="1:15" x14ac:dyDescent="0.25">
      <c r="A48" s="922" t="s">
        <v>166</v>
      </c>
      <c r="B48" s="923"/>
      <c r="C48" s="923"/>
      <c r="D48" s="924"/>
      <c r="E48" s="333"/>
      <c r="F48" s="925">
        <v>31</v>
      </c>
      <c r="G48" s="926"/>
      <c r="H48" s="927">
        <v>258</v>
      </c>
      <c r="I48" s="928"/>
      <c r="J48" s="929"/>
      <c r="K48" s="930">
        <v>393.4</v>
      </c>
      <c r="L48" s="931"/>
      <c r="M48" s="930">
        <v>388.2</v>
      </c>
      <c r="N48" s="931"/>
      <c r="O48" s="283"/>
    </row>
    <row r="49" spans="1:15" x14ac:dyDescent="0.25">
      <c r="A49" s="922" t="s">
        <v>329</v>
      </c>
      <c r="B49" s="923"/>
      <c r="C49" s="923"/>
      <c r="D49" s="924"/>
      <c r="E49" s="333"/>
      <c r="F49" s="925">
        <v>33</v>
      </c>
      <c r="G49" s="926"/>
      <c r="H49" s="927">
        <v>1170.5</v>
      </c>
      <c r="I49" s="928"/>
      <c r="J49" s="929"/>
      <c r="K49" s="930">
        <v>1091.0999999999999</v>
      </c>
      <c r="L49" s="931"/>
      <c r="M49" s="930">
        <v>1076.0999999999999</v>
      </c>
      <c r="N49" s="931"/>
      <c r="O49" s="283"/>
    </row>
    <row r="50" spans="1:15" x14ac:dyDescent="0.25">
      <c r="A50" s="937"/>
      <c r="B50" s="938"/>
      <c r="C50" s="938"/>
      <c r="D50" s="938"/>
      <c r="E50" s="938"/>
      <c r="F50" s="938"/>
      <c r="G50" s="938"/>
      <c r="H50" s="938"/>
      <c r="I50" s="938"/>
      <c r="J50" s="938"/>
      <c r="K50" s="938"/>
      <c r="L50" s="938"/>
      <c r="M50" s="938"/>
      <c r="N50" s="938"/>
      <c r="O50" s="283"/>
    </row>
    <row r="51" spans="1:15" x14ac:dyDescent="0.25">
      <c r="A51" s="939" t="s">
        <v>52</v>
      </c>
      <c r="B51" s="940"/>
      <c r="C51" s="940"/>
      <c r="D51" s="940"/>
      <c r="E51" s="940"/>
      <c r="F51" s="940"/>
      <c r="G51" s="940"/>
      <c r="H51" s="940"/>
      <c r="I51" s="940"/>
      <c r="J51" s="940"/>
      <c r="K51" s="940"/>
      <c r="L51" s="940"/>
      <c r="M51" s="940"/>
      <c r="N51" s="941"/>
      <c r="O51" s="283"/>
    </row>
    <row r="52" spans="1:15" ht="51" customHeight="1" x14ac:dyDescent="0.25">
      <c r="A52" s="942" t="s">
        <v>392</v>
      </c>
      <c r="B52" s="943"/>
      <c r="C52" s="943"/>
      <c r="D52" s="943"/>
      <c r="E52" s="943"/>
      <c r="F52" s="943"/>
      <c r="G52" s="943"/>
      <c r="H52" s="943"/>
      <c r="I52" s="943"/>
      <c r="J52" s="943"/>
      <c r="K52" s="943"/>
      <c r="L52" s="943"/>
      <c r="M52" s="943"/>
      <c r="N52" s="944"/>
      <c r="O52" s="283"/>
    </row>
    <row r="53" spans="1:15" x14ac:dyDescent="0.25">
      <c r="A53" s="334" t="s">
        <v>13</v>
      </c>
      <c r="B53" s="334"/>
      <c r="C53" s="334"/>
      <c r="D53" s="334"/>
      <c r="E53" s="335"/>
      <c r="F53" s="335"/>
      <c r="G53" s="335"/>
      <c r="H53" s="335"/>
      <c r="I53" s="335"/>
      <c r="J53" s="335"/>
      <c r="K53" s="335"/>
      <c r="L53" s="284"/>
      <c r="M53" s="284"/>
      <c r="N53" s="284"/>
      <c r="O53" s="283"/>
    </row>
    <row r="54" spans="1:15" ht="15.75" x14ac:dyDescent="0.25">
      <c r="A54" s="336" t="s">
        <v>14</v>
      </c>
      <c r="B54" s="336"/>
      <c r="C54" s="336"/>
      <c r="D54" s="336"/>
      <c r="E54" s="337"/>
      <c r="F54" s="337"/>
      <c r="G54" s="337"/>
      <c r="H54" s="652" t="s">
        <v>53</v>
      </c>
      <c r="I54" s="639"/>
      <c r="J54" s="639"/>
      <c r="K54" s="639"/>
      <c r="L54" s="639"/>
      <c r="M54" s="639"/>
      <c r="N54" s="284"/>
      <c r="O54" s="283"/>
    </row>
    <row r="55" spans="1:15" x14ac:dyDescent="0.25">
      <c r="A55" s="338"/>
      <c r="B55" s="338"/>
      <c r="C55" s="338"/>
      <c r="D55" s="338"/>
      <c r="E55" s="934" t="s">
        <v>29</v>
      </c>
      <c r="F55" s="934"/>
      <c r="G55" s="934"/>
      <c r="H55" s="935" t="s">
        <v>651</v>
      </c>
      <c r="I55" s="936"/>
      <c r="J55" s="936"/>
      <c r="K55" s="936"/>
      <c r="L55" s="936"/>
      <c r="M55" s="936"/>
      <c r="N55" s="284"/>
      <c r="O55" s="283"/>
    </row>
    <row r="56" spans="1:15" x14ac:dyDescent="0.25">
      <c r="A56" s="336" t="s">
        <v>15</v>
      </c>
      <c r="B56" s="336"/>
      <c r="C56" s="336"/>
      <c r="D56" s="336"/>
      <c r="E56" s="337"/>
      <c r="F56" s="337"/>
      <c r="G56" s="337"/>
      <c r="H56" s="932" t="s">
        <v>54</v>
      </c>
      <c r="I56" s="933"/>
      <c r="J56" s="933"/>
      <c r="K56" s="933"/>
      <c r="L56" s="933"/>
      <c r="M56" s="933"/>
      <c r="N56" s="284"/>
      <c r="O56" s="283"/>
    </row>
    <row r="57" spans="1:15" x14ac:dyDescent="0.25">
      <c r="A57" s="335"/>
      <c r="B57" s="335"/>
      <c r="C57" s="335"/>
      <c r="D57" s="335"/>
      <c r="E57" s="934" t="s">
        <v>29</v>
      </c>
      <c r="F57" s="934"/>
      <c r="G57" s="934"/>
      <c r="H57" s="935" t="s">
        <v>651</v>
      </c>
      <c r="I57" s="936"/>
      <c r="J57" s="936"/>
      <c r="K57" s="936"/>
      <c r="L57" s="936"/>
      <c r="M57" s="936"/>
      <c r="N57" s="284"/>
      <c r="O57" s="283"/>
    </row>
    <row r="58" spans="1:15" x14ac:dyDescent="0.25">
      <c r="A58" s="335" t="s">
        <v>16</v>
      </c>
      <c r="B58" s="335"/>
      <c r="C58" s="335"/>
      <c r="D58" s="335"/>
      <c r="E58" s="337"/>
      <c r="F58" s="337"/>
      <c r="G58" s="337"/>
      <c r="H58" s="932" t="s">
        <v>54</v>
      </c>
      <c r="I58" s="933"/>
      <c r="J58" s="933"/>
      <c r="K58" s="933"/>
      <c r="L58" s="933"/>
      <c r="M58" s="933"/>
      <c r="N58" s="284"/>
      <c r="O58" s="283"/>
    </row>
    <row r="59" spans="1:15" x14ac:dyDescent="0.25">
      <c r="A59" s="335"/>
      <c r="B59" s="335"/>
      <c r="C59" s="335"/>
      <c r="D59" s="335"/>
      <c r="E59" s="934" t="s">
        <v>29</v>
      </c>
      <c r="F59" s="934"/>
      <c r="G59" s="934"/>
      <c r="H59" s="935" t="s">
        <v>651</v>
      </c>
      <c r="I59" s="936"/>
      <c r="J59" s="936"/>
      <c r="K59" s="936"/>
      <c r="L59" s="936"/>
      <c r="M59" s="936"/>
      <c r="N59" s="284"/>
      <c r="O59" s="283"/>
    </row>
    <row r="60" spans="1:15" x14ac:dyDescent="0.25">
      <c r="A60" s="339" t="s">
        <v>17</v>
      </c>
      <c r="B60" s="334" t="s">
        <v>27</v>
      </c>
      <c r="C60" s="335"/>
      <c r="D60" s="335"/>
      <c r="E60" s="335"/>
      <c r="F60" s="335"/>
      <c r="G60" s="335"/>
      <c r="H60" s="335"/>
      <c r="I60" s="335"/>
      <c r="J60" s="335"/>
      <c r="K60" s="335"/>
      <c r="L60" s="284"/>
      <c r="M60" s="284"/>
      <c r="N60" s="284"/>
      <c r="O60" s="283"/>
    </row>
    <row r="61" spans="1:15" x14ac:dyDescent="0.25">
      <c r="A61" s="335" t="s">
        <v>18</v>
      </c>
      <c r="B61" s="335"/>
      <c r="C61" s="335"/>
      <c r="D61" s="335"/>
      <c r="E61" s="335"/>
      <c r="F61" s="335"/>
      <c r="G61" s="335"/>
      <c r="H61" s="335"/>
      <c r="I61" s="335"/>
      <c r="J61" s="335"/>
      <c r="K61" s="335"/>
      <c r="L61" s="284"/>
      <c r="M61" s="284"/>
      <c r="N61" s="284"/>
      <c r="O61" s="283"/>
    </row>
  </sheetData>
  <mergeCells count="134">
    <mergeCell ref="H56:M56"/>
    <mergeCell ref="E57:G57"/>
    <mergeCell ref="H57:M57"/>
    <mergeCell ref="H58:M58"/>
    <mergeCell ref="E59:G59"/>
    <mergeCell ref="H59:M59"/>
    <mergeCell ref="A50:N50"/>
    <mergeCell ref="A51:N51"/>
    <mergeCell ref="A52:N52"/>
    <mergeCell ref="H54:M54"/>
    <mergeCell ref="E55:G55"/>
    <mergeCell ref="H55:M55"/>
    <mergeCell ref="A48:D48"/>
    <mergeCell ref="F48:G48"/>
    <mergeCell ref="H48:J48"/>
    <mergeCell ref="K48:L48"/>
    <mergeCell ref="M48:N48"/>
    <mergeCell ref="A49:D49"/>
    <mergeCell ref="F49:G49"/>
    <mergeCell ref="H49:J49"/>
    <mergeCell ref="K49:L49"/>
    <mergeCell ref="M49:N49"/>
    <mergeCell ref="A46:D46"/>
    <mergeCell ref="F46:G46"/>
    <mergeCell ref="H46:J46"/>
    <mergeCell ref="K46:L46"/>
    <mergeCell ref="M46:N46"/>
    <mergeCell ref="A47:D47"/>
    <mergeCell ref="F47:G47"/>
    <mergeCell ref="H47:J47"/>
    <mergeCell ref="K47:L47"/>
    <mergeCell ref="M47:N47"/>
    <mergeCell ref="A44:D44"/>
    <mergeCell ref="F44:G44"/>
    <mergeCell ref="H44:J44"/>
    <mergeCell ref="K44:L44"/>
    <mergeCell ref="M44:N44"/>
    <mergeCell ref="A45:D45"/>
    <mergeCell ref="F45:G45"/>
    <mergeCell ref="H45:J45"/>
    <mergeCell ref="K45:L45"/>
    <mergeCell ref="M45:N45"/>
    <mergeCell ref="A42:D42"/>
    <mergeCell ref="F42:G42"/>
    <mergeCell ref="H42:J42"/>
    <mergeCell ref="K42:L42"/>
    <mergeCell ref="M42:N42"/>
    <mergeCell ref="A43:D43"/>
    <mergeCell ref="F43:G43"/>
    <mergeCell ref="H43:J43"/>
    <mergeCell ref="K43:L43"/>
    <mergeCell ref="M43:N43"/>
    <mergeCell ref="A40:D41"/>
    <mergeCell ref="E40:G40"/>
    <mergeCell ref="H40:J41"/>
    <mergeCell ref="K40:L41"/>
    <mergeCell ref="M40:N41"/>
    <mergeCell ref="F41:G41"/>
    <mergeCell ref="A36:A37"/>
    <mergeCell ref="C36:E36"/>
    <mergeCell ref="I36:M36"/>
    <mergeCell ref="C37:E37"/>
    <mergeCell ref="I37:M37"/>
    <mergeCell ref="A39:N39"/>
    <mergeCell ref="A25:A35"/>
    <mergeCell ref="C25:E25"/>
    <mergeCell ref="I25:M25"/>
    <mergeCell ref="C26:E26"/>
    <mergeCell ref="I26:M26"/>
    <mergeCell ref="C27:E27"/>
    <mergeCell ref="I27:M27"/>
    <mergeCell ref="C28:E28"/>
    <mergeCell ref="I28:M28"/>
    <mergeCell ref="C29:E29"/>
    <mergeCell ref="C33:E33"/>
    <mergeCell ref="I33:M33"/>
    <mergeCell ref="C34:E34"/>
    <mergeCell ref="I34:M34"/>
    <mergeCell ref="C35:E35"/>
    <mergeCell ref="I35:M35"/>
    <mergeCell ref="I29:M29"/>
    <mergeCell ref="C30:E30"/>
    <mergeCell ref="I30:M30"/>
    <mergeCell ref="C31:E31"/>
    <mergeCell ref="I31:M31"/>
    <mergeCell ref="C32:E32"/>
    <mergeCell ref="I32:M32"/>
    <mergeCell ref="A20:A24"/>
    <mergeCell ref="C20:E20"/>
    <mergeCell ref="I20:M20"/>
    <mergeCell ref="C21:E21"/>
    <mergeCell ref="I21:M21"/>
    <mergeCell ref="A16:A18"/>
    <mergeCell ref="B16:B18"/>
    <mergeCell ref="C16:E18"/>
    <mergeCell ref="F16:F18"/>
    <mergeCell ref="G16:G18"/>
    <mergeCell ref="H16:H18"/>
    <mergeCell ref="C22:E22"/>
    <mergeCell ref="I22:M22"/>
    <mergeCell ref="C23:E23"/>
    <mergeCell ref="I23:M23"/>
    <mergeCell ref="C24:E24"/>
    <mergeCell ref="I24:M24"/>
    <mergeCell ref="I16:N16"/>
    <mergeCell ref="I17:M18"/>
    <mergeCell ref="N17:N18"/>
    <mergeCell ref="C19:E19"/>
    <mergeCell ref="I19:M19"/>
    <mergeCell ref="A13:B13"/>
    <mergeCell ref="C13:O13"/>
    <mergeCell ref="A14:B14"/>
    <mergeCell ref="C14:O14"/>
    <mergeCell ref="A15:N15"/>
    <mergeCell ref="A10:C10"/>
    <mergeCell ref="D10:L10"/>
    <mergeCell ref="M10:N10"/>
    <mergeCell ref="A11:N11"/>
    <mergeCell ref="A12:B12"/>
    <mergeCell ref="C12:N12"/>
    <mergeCell ref="A8:C8"/>
    <mergeCell ref="D8:L8"/>
    <mergeCell ref="M8:N8"/>
    <mergeCell ref="A9:C9"/>
    <mergeCell ref="D9:L9"/>
    <mergeCell ref="M9:N9"/>
    <mergeCell ref="A4:N4"/>
    <mergeCell ref="A5:N5"/>
    <mergeCell ref="A6:C6"/>
    <mergeCell ref="D6:L6"/>
    <mergeCell ref="M6:N6"/>
    <mergeCell ref="A7:C7"/>
    <mergeCell ref="D7:L7"/>
    <mergeCell ref="M7:N7"/>
  </mergeCells>
  <pageMargins left="0.25" right="0.25" top="0.75" bottom="0.75" header="0.3" footer="0.3"/>
  <pageSetup paperSize="9" scale="7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M63"/>
  <sheetViews>
    <sheetView view="pageBreakPreview" topLeftCell="A44" zoomScale="85" zoomScaleNormal="88" zoomScaleSheetLayoutView="85" workbookViewId="0">
      <selection activeCell="F63" sqref="F63"/>
    </sheetView>
  </sheetViews>
  <sheetFormatPr defaultRowHeight="15" x14ac:dyDescent="0.25"/>
  <cols>
    <col min="1" max="1" width="11.28515625" customWidth="1"/>
    <col min="2" max="2" width="10.140625" customWidth="1"/>
    <col min="3" max="3" width="16" customWidth="1"/>
    <col min="4" max="4" width="31.140625" customWidth="1"/>
    <col min="5" max="5" width="17.7109375" customWidth="1"/>
    <col min="6" max="6" width="12.140625" customWidth="1"/>
    <col min="7" max="7" width="24.85546875" customWidth="1"/>
    <col min="8" max="8" width="19.5703125" customWidth="1"/>
    <col min="9" max="9" width="53.140625" customWidth="1"/>
    <col min="10" max="10" width="0.7109375" hidden="1" customWidth="1"/>
    <col min="11" max="13" width="9.140625" hidden="1" customWidth="1"/>
  </cols>
  <sheetData>
    <row r="1" spans="1:9" ht="15.75" x14ac:dyDescent="0.25">
      <c r="A1" s="467"/>
      <c r="B1" s="468"/>
      <c r="C1" s="468"/>
      <c r="D1" s="468"/>
      <c r="E1" s="468"/>
      <c r="F1" s="468"/>
      <c r="G1" s="468"/>
      <c r="H1" s="468"/>
      <c r="I1" s="469" t="s">
        <v>37</v>
      </c>
    </row>
    <row r="2" spans="1:9" ht="15.75" x14ac:dyDescent="0.25">
      <c r="A2" s="946" t="s">
        <v>38</v>
      </c>
      <c r="B2" s="947"/>
      <c r="C2" s="947"/>
      <c r="D2" s="947"/>
      <c r="E2" s="947"/>
      <c r="F2" s="947"/>
      <c r="G2" s="947"/>
      <c r="H2" s="947"/>
      <c r="I2" s="948"/>
    </row>
    <row r="3" spans="1:9" ht="15.75" x14ac:dyDescent="0.25">
      <c r="A3" s="949" t="s">
        <v>253</v>
      </c>
      <c r="B3" s="950"/>
      <c r="C3" s="950"/>
      <c r="D3" s="950"/>
      <c r="E3" s="950"/>
      <c r="F3" s="950"/>
      <c r="G3" s="950"/>
      <c r="H3" s="950"/>
      <c r="I3" s="951"/>
    </row>
    <row r="4" spans="1:9" ht="15.75" x14ac:dyDescent="0.25">
      <c r="A4" s="952" t="s">
        <v>252</v>
      </c>
      <c r="B4" s="953"/>
      <c r="C4" s="953"/>
      <c r="D4" s="953"/>
      <c r="E4" s="953"/>
      <c r="F4" s="953"/>
      <c r="G4" s="953"/>
      <c r="H4" s="953"/>
      <c r="I4" s="954"/>
    </row>
    <row r="5" spans="1:9" ht="26.25" customHeight="1" x14ac:dyDescent="0.25">
      <c r="A5" s="955" t="s">
        <v>0</v>
      </c>
      <c r="B5" s="955"/>
      <c r="C5" s="955"/>
      <c r="D5" s="955" t="s">
        <v>40</v>
      </c>
      <c r="E5" s="955"/>
      <c r="F5" s="955"/>
      <c r="G5" s="955"/>
      <c r="H5" s="955"/>
      <c r="I5" s="470" t="s">
        <v>46</v>
      </c>
    </row>
    <row r="6" spans="1:9" ht="27" customHeight="1" x14ac:dyDescent="0.25">
      <c r="A6" s="945" t="s">
        <v>1</v>
      </c>
      <c r="B6" s="945"/>
      <c r="C6" s="945"/>
      <c r="D6" s="945" t="s">
        <v>500</v>
      </c>
      <c r="E6" s="945"/>
      <c r="F6" s="945"/>
      <c r="G6" s="945"/>
      <c r="H6" s="945"/>
      <c r="I6" s="167" t="s">
        <v>501</v>
      </c>
    </row>
    <row r="7" spans="1:9" ht="23.25" customHeight="1" x14ac:dyDescent="0.25">
      <c r="A7" s="945" t="s">
        <v>2</v>
      </c>
      <c r="B7" s="945"/>
      <c r="C7" s="945"/>
      <c r="D7" s="945" t="s">
        <v>114</v>
      </c>
      <c r="E7" s="945"/>
      <c r="F7" s="945"/>
      <c r="G7" s="945"/>
      <c r="H7" s="945"/>
      <c r="I7" s="167" t="s">
        <v>244</v>
      </c>
    </row>
    <row r="8" spans="1:9" ht="22.5" customHeight="1" x14ac:dyDescent="0.25">
      <c r="A8" s="945" t="s">
        <v>3</v>
      </c>
      <c r="B8" s="945"/>
      <c r="C8" s="945"/>
      <c r="D8" s="945" t="s">
        <v>502</v>
      </c>
      <c r="E8" s="945"/>
      <c r="F8" s="945"/>
      <c r="G8" s="945"/>
      <c r="H8" s="945"/>
      <c r="I8" s="167" t="s">
        <v>113</v>
      </c>
    </row>
    <row r="9" spans="1:9" ht="29.25" customHeight="1" x14ac:dyDescent="0.25">
      <c r="A9" s="945" t="s">
        <v>4</v>
      </c>
      <c r="B9" s="945"/>
      <c r="C9" s="945"/>
      <c r="D9" s="945" t="s">
        <v>503</v>
      </c>
      <c r="E9" s="945"/>
      <c r="F9" s="945"/>
      <c r="G9" s="945"/>
      <c r="H9" s="945"/>
      <c r="I9" s="167" t="s">
        <v>47</v>
      </c>
    </row>
    <row r="10" spans="1:9" ht="0.75" customHeight="1" x14ac:dyDescent="0.25">
      <c r="A10" s="69"/>
      <c r="B10" s="69"/>
      <c r="C10" s="69"/>
      <c r="D10" s="69"/>
      <c r="E10" s="69"/>
      <c r="F10" s="69"/>
      <c r="G10" s="69"/>
      <c r="H10" s="69"/>
      <c r="I10" s="69"/>
    </row>
    <row r="11" spans="1:9" ht="32.25" customHeight="1" x14ac:dyDescent="0.25">
      <c r="A11" s="958" t="s">
        <v>48</v>
      </c>
      <c r="B11" s="958"/>
      <c r="C11" s="958"/>
      <c r="D11" s="958"/>
      <c r="E11" s="958"/>
      <c r="F11" s="958"/>
      <c r="G11" s="958"/>
      <c r="H11" s="958"/>
      <c r="I11" s="958"/>
    </row>
    <row r="12" spans="1:9" ht="31.5" customHeight="1" x14ac:dyDescent="0.25">
      <c r="A12" s="956" t="s">
        <v>5</v>
      </c>
      <c r="B12" s="956"/>
      <c r="C12" s="957" t="s">
        <v>504</v>
      </c>
      <c r="D12" s="957"/>
      <c r="E12" s="957"/>
      <c r="F12" s="957"/>
      <c r="G12" s="957"/>
      <c r="H12" s="957"/>
      <c r="I12" s="957"/>
    </row>
    <row r="13" spans="1:9" ht="72" customHeight="1" x14ac:dyDescent="0.25">
      <c r="A13" s="959" t="s">
        <v>6</v>
      </c>
      <c r="B13" s="960"/>
      <c r="C13" s="961" t="s">
        <v>505</v>
      </c>
      <c r="D13" s="962"/>
      <c r="E13" s="962"/>
      <c r="F13" s="962"/>
      <c r="G13" s="962"/>
      <c r="H13" s="962"/>
      <c r="I13" s="963"/>
    </row>
    <row r="14" spans="1:9" ht="92.25" customHeight="1" x14ac:dyDescent="0.25">
      <c r="A14" s="956" t="s">
        <v>7</v>
      </c>
      <c r="B14" s="956"/>
      <c r="C14" s="957" t="s">
        <v>506</v>
      </c>
      <c r="D14" s="957"/>
      <c r="E14" s="957"/>
      <c r="F14" s="957"/>
      <c r="G14" s="957"/>
      <c r="H14" s="957"/>
      <c r="I14" s="957"/>
    </row>
    <row r="15" spans="1:9" ht="15.75" hidden="1" x14ac:dyDescent="0.25">
      <c r="A15" s="964"/>
      <c r="B15" s="964"/>
      <c r="C15" s="964"/>
      <c r="D15" s="964"/>
      <c r="E15" s="964"/>
      <c r="F15" s="964"/>
      <c r="G15" s="964"/>
      <c r="H15" s="964"/>
      <c r="I15" s="55"/>
    </row>
    <row r="16" spans="1:9" ht="45" customHeight="1" x14ac:dyDescent="0.25">
      <c r="A16" s="958" t="s">
        <v>49</v>
      </c>
      <c r="B16" s="958"/>
      <c r="C16" s="958"/>
      <c r="D16" s="958"/>
      <c r="E16" s="958"/>
      <c r="F16" s="958"/>
      <c r="G16" s="958"/>
      <c r="H16" s="958"/>
      <c r="I16" s="958"/>
    </row>
    <row r="17" spans="1:9" ht="21.75" customHeight="1" x14ac:dyDescent="0.25">
      <c r="A17" s="965" t="s">
        <v>56</v>
      </c>
      <c r="B17" s="168" t="s">
        <v>57</v>
      </c>
      <c r="C17" s="967" t="s">
        <v>58</v>
      </c>
      <c r="D17" s="967"/>
      <c r="E17" s="967" t="s">
        <v>59</v>
      </c>
      <c r="F17" s="968" t="s">
        <v>33</v>
      </c>
      <c r="G17" s="968" t="s">
        <v>36</v>
      </c>
      <c r="H17" s="967" t="s">
        <v>42</v>
      </c>
      <c r="I17" s="967"/>
    </row>
    <row r="18" spans="1:9" ht="26.25" customHeight="1" x14ac:dyDescent="0.25">
      <c r="A18" s="966"/>
      <c r="B18" s="169"/>
      <c r="C18" s="967"/>
      <c r="D18" s="967"/>
      <c r="E18" s="967"/>
      <c r="F18" s="969"/>
      <c r="G18" s="969"/>
      <c r="H18" s="170" t="s">
        <v>43</v>
      </c>
      <c r="I18" s="471" t="s">
        <v>44</v>
      </c>
    </row>
    <row r="19" spans="1:9" ht="25.5" customHeight="1" x14ac:dyDescent="0.25">
      <c r="A19" s="170">
        <v>1</v>
      </c>
      <c r="B19" s="170">
        <v>2</v>
      </c>
      <c r="C19" s="970">
        <v>3</v>
      </c>
      <c r="D19" s="971"/>
      <c r="E19" s="170">
        <v>4</v>
      </c>
      <c r="F19" s="170">
        <v>5</v>
      </c>
      <c r="G19" s="170">
        <v>6</v>
      </c>
      <c r="H19" s="170" t="s">
        <v>35</v>
      </c>
      <c r="I19" s="497"/>
    </row>
    <row r="20" spans="1:9" ht="83.25" customHeight="1" x14ac:dyDescent="0.25">
      <c r="A20" s="972" t="s">
        <v>9</v>
      </c>
      <c r="B20" s="162" t="s">
        <v>20</v>
      </c>
      <c r="C20" s="973" t="s">
        <v>507</v>
      </c>
      <c r="D20" s="974"/>
      <c r="E20" s="162" t="s">
        <v>31</v>
      </c>
      <c r="F20" s="472">
        <v>44</v>
      </c>
      <c r="G20" s="473">
        <v>30.7</v>
      </c>
      <c r="H20" s="473">
        <v>-13.3</v>
      </c>
      <c r="I20" s="975" t="s">
        <v>642</v>
      </c>
    </row>
    <row r="21" spans="1:9" ht="86.25" customHeight="1" x14ac:dyDescent="0.25">
      <c r="A21" s="972"/>
      <c r="B21" s="162" t="s">
        <v>21</v>
      </c>
      <c r="C21" s="973" t="s">
        <v>508</v>
      </c>
      <c r="D21" s="974"/>
      <c r="E21" s="162" t="s">
        <v>31</v>
      </c>
      <c r="F21" s="473">
        <v>34</v>
      </c>
      <c r="G21" s="473">
        <v>20.399999999999999</v>
      </c>
      <c r="H21" s="473">
        <v>-13.6</v>
      </c>
      <c r="I21" s="976"/>
    </row>
    <row r="22" spans="1:9" ht="72" customHeight="1" x14ac:dyDescent="0.25">
      <c r="A22" s="972"/>
      <c r="B22" s="162" t="s">
        <v>112</v>
      </c>
      <c r="C22" s="978" t="s">
        <v>509</v>
      </c>
      <c r="D22" s="979"/>
      <c r="E22" s="162" t="s">
        <v>31</v>
      </c>
      <c r="F22" s="474">
        <v>22</v>
      </c>
      <c r="G22" s="474">
        <v>48.8</v>
      </c>
      <c r="H22" s="473">
        <v>26.8</v>
      </c>
      <c r="I22" s="977"/>
    </row>
    <row r="23" spans="1:9" ht="43.5" customHeight="1" x14ac:dyDescent="0.25">
      <c r="A23" s="980" t="s">
        <v>10</v>
      </c>
      <c r="B23" s="475" t="s">
        <v>22</v>
      </c>
      <c r="C23" s="983" t="s">
        <v>510</v>
      </c>
      <c r="D23" s="983"/>
      <c r="E23" s="476" t="s">
        <v>165</v>
      </c>
      <c r="F23" s="472">
        <v>1800</v>
      </c>
      <c r="G23" s="473">
        <v>2014</v>
      </c>
      <c r="H23" s="473">
        <v>214</v>
      </c>
      <c r="I23" s="984" t="s">
        <v>511</v>
      </c>
    </row>
    <row r="24" spans="1:9" ht="87.75" customHeight="1" x14ac:dyDescent="0.25">
      <c r="A24" s="981"/>
      <c r="B24" s="475" t="s">
        <v>23</v>
      </c>
      <c r="C24" s="983" t="s">
        <v>512</v>
      </c>
      <c r="D24" s="983"/>
      <c r="E24" s="476" t="s">
        <v>165</v>
      </c>
      <c r="F24" s="473">
        <v>200</v>
      </c>
      <c r="G24" s="473">
        <v>209</v>
      </c>
      <c r="H24" s="473">
        <v>9</v>
      </c>
      <c r="I24" s="977"/>
    </row>
    <row r="25" spans="1:9" ht="40.5" customHeight="1" x14ac:dyDescent="0.25">
      <c r="A25" s="981"/>
      <c r="B25" s="475" t="s">
        <v>24</v>
      </c>
      <c r="C25" s="973" t="s">
        <v>513</v>
      </c>
      <c r="D25" s="974"/>
      <c r="E25" s="162" t="s">
        <v>72</v>
      </c>
      <c r="F25" s="473">
        <v>135</v>
      </c>
      <c r="G25" s="473">
        <v>12.17</v>
      </c>
      <c r="H25" s="473">
        <v>-122.8</v>
      </c>
      <c r="I25" s="985" t="s">
        <v>514</v>
      </c>
    </row>
    <row r="26" spans="1:9" ht="62.25" customHeight="1" x14ac:dyDescent="0.25">
      <c r="A26" s="982"/>
      <c r="B26" s="475" t="s">
        <v>25</v>
      </c>
      <c r="C26" s="973" t="s">
        <v>515</v>
      </c>
      <c r="D26" s="974"/>
      <c r="E26" s="162" t="s">
        <v>72</v>
      </c>
      <c r="F26" s="473">
        <v>250</v>
      </c>
      <c r="G26" s="473">
        <v>44.45</v>
      </c>
      <c r="H26" s="473">
        <v>-205.5</v>
      </c>
      <c r="I26" s="986"/>
    </row>
    <row r="27" spans="1:9" ht="54" customHeight="1" x14ac:dyDescent="0.25">
      <c r="A27" s="171" t="s">
        <v>11</v>
      </c>
      <c r="B27" s="475" t="s">
        <v>26</v>
      </c>
      <c r="C27" s="983" t="s">
        <v>516</v>
      </c>
      <c r="D27" s="983"/>
      <c r="E27" s="476" t="s">
        <v>106</v>
      </c>
      <c r="F27" s="477">
        <v>0.5</v>
      </c>
      <c r="G27" s="474">
        <v>0</v>
      </c>
      <c r="H27" s="474">
        <v>0</v>
      </c>
      <c r="I27" s="498" t="s">
        <v>517</v>
      </c>
    </row>
    <row r="28" spans="1:9" ht="0.75" customHeight="1" x14ac:dyDescent="0.25">
      <c r="A28" s="478"/>
      <c r="B28" s="479"/>
      <c r="C28" s="480"/>
      <c r="D28" s="480"/>
      <c r="E28" s="480"/>
      <c r="F28" s="480"/>
      <c r="G28" s="480"/>
      <c r="H28" s="480"/>
      <c r="I28" s="55"/>
    </row>
    <row r="29" spans="1:9" ht="30.75" customHeight="1" x14ac:dyDescent="0.25">
      <c r="A29" s="987" t="s">
        <v>62</v>
      </c>
      <c r="B29" s="988"/>
      <c r="C29" s="988"/>
      <c r="D29" s="988"/>
      <c r="E29" s="988"/>
      <c r="F29" s="988"/>
      <c r="G29" s="988"/>
      <c r="H29" s="988"/>
      <c r="I29" s="989"/>
    </row>
    <row r="30" spans="1:9" ht="29.25" customHeight="1" x14ac:dyDescent="0.25">
      <c r="A30" s="990" t="s">
        <v>12</v>
      </c>
      <c r="B30" s="991"/>
      <c r="C30" s="992"/>
      <c r="D30" s="996" t="s">
        <v>19</v>
      </c>
      <c r="E30" s="997"/>
      <c r="F30" s="998"/>
      <c r="G30" s="999" t="s">
        <v>33</v>
      </c>
      <c r="H30" s="999" t="s">
        <v>45</v>
      </c>
      <c r="I30" s="999" t="s">
        <v>61</v>
      </c>
    </row>
    <row r="31" spans="1:9" ht="26.25" customHeight="1" x14ac:dyDescent="0.25">
      <c r="A31" s="993"/>
      <c r="B31" s="994"/>
      <c r="C31" s="995"/>
      <c r="D31" s="170" t="s">
        <v>28</v>
      </c>
      <c r="E31" s="970" t="s">
        <v>41</v>
      </c>
      <c r="F31" s="971"/>
      <c r="G31" s="1000"/>
      <c r="H31" s="1000"/>
      <c r="I31" s="1000"/>
    </row>
    <row r="32" spans="1:9" ht="15.75" x14ac:dyDescent="0.25">
      <c r="A32" s="967">
        <v>1</v>
      </c>
      <c r="B32" s="967"/>
      <c r="C32" s="967"/>
      <c r="D32" s="170">
        <v>2</v>
      </c>
      <c r="E32" s="970">
        <v>3</v>
      </c>
      <c r="F32" s="971"/>
      <c r="G32" s="170">
        <v>4</v>
      </c>
      <c r="H32" s="170">
        <v>5</v>
      </c>
      <c r="I32" s="170">
        <v>6</v>
      </c>
    </row>
    <row r="33" spans="1:9" ht="26.25" customHeight="1" x14ac:dyDescent="0.25">
      <c r="A33" s="1003" t="s">
        <v>108</v>
      </c>
      <c r="B33" s="1004"/>
      <c r="C33" s="1005"/>
      <c r="D33" s="481"/>
      <c r="E33" s="970"/>
      <c r="F33" s="971"/>
      <c r="G33" s="58">
        <f>G34+G37+G40+G42+G45+G48+G50</f>
        <v>2931096.3</v>
      </c>
      <c r="H33" s="58">
        <f>H34+H35+H37+H40+H42+H45+H48+H50</f>
        <v>3413186.3</v>
      </c>
      <c r="I33" s="58">
        <f>I34+I35+I37+I42</f>
        <v>3215335.8000000003</v>
      </c>
    </row>
    <row r="34" spans="1:9" ht="51" customHeight="1" x14ac:dyDescent="0.25">
      <c r="A34" s="1003" t="s">
        <v>650</v>
      </c>
      <c r="B34" s="1004"/>
      <c r="C34" s="1005"/>
      <c r="D34" s="172" t="s">
        <v>518</v>
      </c>
      <c r="E34" s="970"/>
      <c r="F34" s="971"/>
      <c r="G34" s="482">
        <v>1635946.3</v>
      </c>
      <c r="H34" s="482">
        <v>2015946.3</v>
      </c>
      <c r="I34" s="482">
        <v>2015946.3</v>
      </c>
    </row>
    <row r="35" spans="1:9" ht="48.75" customHeight="1" x14ac:dyDescent="0.25">
      <c r="A35" s="987" t="s">
        <v>519</v>
      </c>
      <c r="B35" s="988"/>
      <c r="C35" s="989"/>
      <c r="D35" s="172" t="s">
        <v>520</v>
      </c>
      <c r="E35" s="272"/>
      <c r="F35" s="273"/>
      <c r="G35" s="482"/>
      <c r="H35" s="482">
        <f>SUM(H36)</f>
        <v>90</v>
      </c>
      <c r="I35" s="482">
        <f>SUM(I36)</f>
        <v>90</v>
      </c>
    </row>
    <row r="36" spans="1:9" ht="32.25" customHeight="1" x14ac:dyDescent="0.25">
      <c r="A36" s="983" t="s">
        <v>521</v>
      </c>
      <c r="B36" s="983"/>
      <c r="C36" s="983"/>
      <c r="D36" s="172"/>
      <c r="E36" s="1001">
        <v>22</v>
      </c>
      <c r="F36" s="1006"/>
      <c r="G36" s="483"/>
      <c r="H36" s="483">
        <v>90</v>
      </c>
      <c r="I36" s="483">
        <v>90</v>
      </c>
    </row>
    <row r="37" spans="1:9" ht="65.25" customHeight="1" x14ac:dyDescent="0.25">
      <c r="A37" s="1003" t="s">
        <v>522</v>
      </c>
      <c r="B37" s="1004"/>
      <c r="C37" s="1005"/>
      <c r="D37" s="172" t="s">
        <v>523</v>
      </c>
      <c r="E37" s="1001"/>
      <c r="F37" s="1006"/>
      <c r="G37" s="484">
        <f>SUM(G38:G39)</f>
        <v>775150</v>
      </c>
      <c r="H37" s="484">
        <f>SUM(H38:H39)</f>
        <v>1151150</v>
      </c>
      <c r="I37" s="484">
        <f>SUM(I38:I39)</f>
        <v>963609.29999999993</v>
      </c>
    </row>
    <row r="38" spans="1:9" ht="32.25" customHeight="1" x14ac:dyDescent="0.25">
      <c r="A38" s="983" t="s">
        <v>521</v>
      </c>
      <c r="B38" s="983"/>
      <c r="C38" s="983"/>
      <c r="D38" s="167"/>
      <c r="E38" s="1001">
        <v>22</v>
      </c>
      <c r="F38" s="1002"/>
      <c r="G38" s="485">
        <v>10000</v>
      </c>
      <c r="H38" s="485">
        <v>19700</v>
      </c>
      <c r="I38" s="486">
        <v>13621.2</v>
      </c>
    </row>
    <row r="39" spans="1:9" ht="31.5" customHeight="1" x14ac:dyDescent="0.25">
      <c r="A39" s="983" t="s">
        <v>166</v>
      </c>
      <c r="B39" s="983"/>
      <c r="C39" s="983"/>
      <c r="D39" s="167"/>
      <c r="E39" s="1001">
        <v>31</v>
      </c>
      <c r="F39" s="1002"/>
      <c r="G39" s="485">
        <v>765150</v>
      </c>
      <c r="H39" s="486">
        <v>1131450</v>
      </c>
      <c r="I39" s="486">
        <v>949988.1</v>
      </c>
    </row>
    <row r="40" spans="1:9" ht="89.25" customHeight="1" x14ac:dyDescent="0.25">
      <c r="A40" s="1007" t="s">
        <v>524</v>
      </c>
      <c r="B40" s="958" t="s">
        <v>525</v>
      </c>
      <c r="C40" s="958" t="s">
        <v>525</v>
      </c>
      <c r="D40" s="172" t="s">
        <v>526</v>
      </c>
      <c r="E40" s="1008"/>
      <c r="F40" s="1009"/>
      <c r="G40" s="484">
        <v>10000</v>
      </c>
      <c r="H40" s="484"/>
      <c r="I40" s="487">
        <v>0</v>
      </c>
    </row>
    <row r="41" spans="1:9" ht="27" customHeight="1" x14ac:dyDescent="0.25">
      <c r="A41" s="983" t="s">
        <v>166</v>
      </c>
      <c r="B41" s="983"/>
      <c r="C41" s="983"/>
      <c r="D41" s="172"/>
      <c r="E41" s="1008">
        <v>31</v>
      </c>
      <c r="F41" s="1010"/>
      <c r="G41" s="473">
        <v>10000</v>
      </c>
      <c r="H41" s="473"/>
      <c r="I41" s="181">
        <v>0</v>
      </c>
    </row>
    <row r="42" spans="1:9" ht="42.75" customHeight="1" x14ac:dyDescent="0.25">
      <c r="A42" s="1011" t="s">
        <v>527</v>
      </c>
      <c r="B42" s="1012"/>
      <c r="C42" s="1013"/>
      <c r="D42" s="172" t="s">
        <v>528</v>
      </c>
      <c r="E42" s="488"/>
      <c r="F42" s="489"/>
      <c r="G42" s="484">
        <f>SUM(G43:G44)</f>
        <v>190000</v>
      </c>
      <c r="H42" s="484">
        <f>SUM(H43:H44)</f>
        <v>246000</v>
      </c>
      <c r="I42" s="487">
        <f>SUM(I43:I44)</f>
        <v>235690.2</v>
      </c>
    </row>
    <row r="43" spans="1:9" ht="27" customHeight="1" x14ac:dyDescent="0.25">
      <c r="A43" s="983" t="s">
        <v>521</v>
      </c>
      <c r="B43" s="983"/>
      <c r="C43" s="983"/>
      <c r="D43" s="172"/>
      <c r="E43" s="1008">
        <v>22</v>
      </c>
      <c r="F43" s="1010"/>
      <c r="G43" s="473">
        <v>10000</v>
      </c>
      <c r="H43" s="473"/>
      <c r="I43" s="181">
        <v>0</v>
      </c>
    </row>
    <row r="44" spans="1:9" ht="31.5" customHeight="1" x14ac:dyDescent="0.25">
      <c r="A44" s="983" t="s">
        <v>166</v>
      </c>
      <c r="B44" s="983"/>
      <c r="C44" s="983"/>
      <c r="D44" s="172"/>
      <c r="E44" s="1008">
        <v>31</v>
      </c>
      <c r="F44" s="1010"/>
      <c r="G44" s="473">
        <v>180000</v>
      </c>
      <c r="H44" s="473">
        <v>246000</v>
      </c>
      <c r="I44" s="181">
        <v>235690.2</v>
      </c>
    </row>
    <row r="45" spans="1:9" ht="45.75" customHeight="1" x14ac:dyDescent="0.25">
      <c r="A45" s="1011" t="s">
        <v>529</v>
      </c>
      <c r="B45" s="1012"/>
      <c r="C45" s="1013"/>
      <c r="D45" s="172" t="s">
        <v>530</v>
      </c>
      <c r="E45" s="488"/>
      <c r="F45" s="489"/>
      <c r="G45" s="484">
        <f>SUM(G46:G47)</f>
        <v>160000</v>
      </c>
      <c r="H45" s="484"/>
      <c r="I45" s="487">
        <v>0</v>
      </c>
    </row>
    <row r="46" spans="1:9" ht="39" customHeight="1" x14ac:dyDescent="0.25">
      <c r="A46" s="983" t="s">
        <v>521</v>
      </c>
      <c r="B46" s="983"/>
      <c r="C46" s="983"/>
      <c r="D46" s="172"/>
      <c r="E46" s="1008">
        <v>22</v>
      </c>
      <c r="F46" s="1010"/>
      <c r="G46" s="473">
        <v>10000</v>
      </c>
      <c r="H46" s="473"/>
      <c r="I46" s="181">
        <v>0</v>
      </c>
    </row>
    <row r="47" spans="1:9" ht="39" customHeight="1" x14ac:dyDescent="0.25">
      <c r="A47" s="983" t="s">
        <v>166</v>
      </c>
      <c r="B47" s="983"/>
      <c r="C47" s="983"/>
      <c r="D47" s="172"/>
      <c r="E47" s="1008">
        <v>31</v>
      </c>
      <c r="F47" s="1010"/>
      <c r="G47" s="473">
        <v>150000</v>
      </c>
      <c r="H47" s="473"/>
      <c r="I47" s="181">
        <v>0</v>
      </c>
    </row>
    <row r="48" spans="1:9" ht="39.75" customHeight="1" x14ac:dyDescent="0.25">
      <c r="A48" s="1003" t="s">
        <v>531</v>
      </c>
      <c r="B48" s="1004"/>
      <c r="C48" s="1005"/>
      <c r="D48" s="172" t="s">
        <v>532</v>
      </c>
      <c r="E48" s="488"/>
      <c r="F48" s="489"/>
      <c r="G48" s="484">
        <v>100000</v>
      </c>
      <c r="H48" s="484"/>
      <c r="I48" s="487">
        <v>0</v>
      </c>
    </row>
    <row r="49" spans="1:13" ht="30.75" customHeight="1" x14ac:dyDescent="0.25">
      <c r="A49" s="983" t="s">
        <v>166</v>
      </c>
      <c r="B49" s="983"/>
      <c r="C49" s="983"/>
      <c r="D49" s="172"/>
      <c r="E49" s="1008">
        <v>31</v>
      </c>
      <c r="F49" s="1010"/>
      <c r="G49" s="473">
        <v>100000</v>
      </c>
      <c r="H49" s="473"/>
      <c r="I49" s="181">
        <v>0</v>
      </c>
    </row>
    <row r="50" spans="1:13" ht="50.25" customHeight="1" x14ac:dyDescent="0.25">
      <c r="A50" s="1018" t="s">
        <v>533</v>
      </c>
      <c r="B50" s="1019"/>
      <c r="C50" s="1020"/>
      <c r="D50" s="172" t="s">
        <v>534</v>
      </c>
      <c r="E50" s="488"/>
      <c r="F50" s="489"/>
      <c r="G50" s="484">
        <f>SUM(G51:G52)</f>
        <v>60000</v>
      </c>
      <c r="H50" s="484"/>
      <c r="I50" s="487">
        <f>SUM(I51:I52)</f>
        <v>0</v>
      </c>
    </row>
    <row r="51" spans="1:13" ht="27.75" customHeight="1" x14ac:dyDescent="0.25">
      <c r="A51" s="983" t="s">
        <v>521</v>
      </c>
      <c r="B51" s="983"/>
      <c r="C51" s="983"/>
      <c r="D51" s="172"/>
      <c r="E51" s="1008">
        <v>22</v>
      </c>
      <c r="F51" s="1010"/>
      <c r="G51" s="473">
        <v>10000</v>
      </c>
      <c r="H51" s="473"/>
      <c r="I51" s="181">
        <v>0</v>
      </c>
    </row>
    <row r="52" spans="1:13" ht="37.5" customHeight="1" x14ac:dyDescent="0.25">
      <c r="A52" s="983" t="s">
        <v>166</v>
      </c>
      <c r="B52" s="983"/>
      <c r="C52" s="983"/>
      <c r="D52" s="172"/>
      <c r="E52" s="1008">
        <v>31</v>
      </c>
      <c r="F52" s="1010"/>
      <c r="G52" s="473">
        <v>50000</v>
      </c>
      <c r="H52" s="473"/>
      <c r="I52" s="181">
        <v>0</v>
      </c>
    </row>
    <row r="53" spans="1:13" ht="28.5" customHeight="1" x14ac:dyDescent="0.25">
      <c r="A53" s="987" t="s">
        <v>63</v>
      </c>
      <c r="B53" s="988"/>
      <c r="C53" s="988"/>
      <c r="D53" s="988"/>
      <c r="E53" s="988"/>
      <c r="F53" s="988"/>
      <c r="G53" s="988"/>
      <c r="H53" s="988"/>
      <c r="I53" s="989"/>
    </row>
    <row r="54" spans="1:13" ht="186" customHeight="1" x14ac:dyDescent="0.25">
      <c r="A54" s="1014" t="s">
        <v>649</v>
      </c>
      <c r="B54" s="1015"/>
      <c r="C54" s="1015"/>
      <c r="D54" s="1015"/>
      <c r="E54" s="1015"/>
      <c r="F54" s="1015"/>
      <c r="G54" s="1015"/>
      <c r="H54" s="1015"/>
      <c r="I54" s="1016"/>
    </row>
    <row r="55" spans="1:13" ht="15.75" x14ac:dyDescent="0.25">
      <c r="A55" s="490" t="s">
        <v>13</v>
      </c>
      <c r="B55" s="490"/>
      <c r="C55" s="490"/>
      <c r="D55" s="490"/>
      <c r="E55" s="491"/>
      <c r="F55" s="491"/>
      <c r="G55" s="491"/>
      <c r="H55" s="491"/>
      <c r="I55" s="491"/>
    </row>
    <row r="56" spans="1:13" ht="21.75" customHeight="1" x14ac:dyDescent="0.25">
      <c r="A56" s="492" t="s">
        <v>14</v>
      </c>
      <c r="B56" s="492"/>
      <c r="C56" s="492"/>
      <c r="D56" s="492"/>
      <c r="E56" s="493"/>
      <c r="F56" s="493"/>
      <c r="G56" s="493"/>
      <c r="H56" s="652" t="s">
        <v>652</v>
      </c>
      <c r="I56" s="639"/>
      <c r="J56" s="639"/>
      <c r="K56" s="639"/>
      <c r="L56" s="639"/>
      <c r="M56" s="639"/>
    </row>
    <row r="57" spans="1:13" ht="24" customHeight="1" x14ac:dyDescent="0.25">
      <c r="A57" s="494"/>
      <c r="B57" s="494"/>
      <c r="C57" s="494"/>
      <c r="D57" s="494"/>
      <c r="E57" s="1017" t="s">
        <v>29</v>
      </c>
      <c r="F57" s="1017"/>
      <c r="G57" s="1017"/>
      <c r="H57" s="636" t="s">
        <v>654</v>
      </c>
      <c r="I57" s="637"/>
      <c r="J57" s="637"/>
      <c r="K57" s="637"/>
      <c r="L57" s="637"/>
      <c r="M57" s="637"/>
    </row>
    <row r="58" spans="1:13" ht="15.75" customHeight="1" x14ac:dyDescent="0.25">
      <c r="A58" s="492" t="s">
        <v>15</v>
      </c>
      <c r="B58" s="492"/>
      <c r="C58" s="492"/>
      <c r="D58" s="492"/>
      <c r="E58" s="493"/>
      <c r="F58" s="493"/>
      <c r="G58" s="493"/>
      <c r="H58" s="638" t="s">
        <v>653</v>
      </c>
      <c r="I58" s="639"/>
      <c r="J58" s="639"/>
      <c r="K58" s="639"/>
      <c r="L58" s="639"/>
      <c r="M58" s="639"/>
    </row>
    <row r="59" spans="1:13" ht="25.5" customHeight="1" x14ac:dyDescent="0.25">
      <c r="A59" s="56"/>
      <c r="B59" s="56"/>
      <c r="C59" s="56"/>
      <c r="D59" s="56"/>
      <c r="E59" s="1017" t="s">
        <v>29</v>
      </c>
      <c r="F59" s="1017"/>
      <c r="G59" s="1017"/>
      <c r="H59" s="636" t="s">
        <v>654</v>
      </c>
      <c r="I59" s="637"/>
      <c r="J59" s="637"/>
      <c r="K59" s="637"/>
      <c r="L59" s="637"/>
      <c r="M59" s="637"/>
    </row>
    <row r="60" spans="1:13" ht="18" customHeight="1" x14ac:dyDescent="0.25">
      <c r="A60" s="56" t="s">
        <v>16</v>
      </c>
      <c r="B60" s="56"/>
      <c r="C60" s="56"/>
      <c r="D60" s="56"/>
      <c r="E60" s="493"/>
      <c r="F60" s="493"/>
      <c r="G60" s="493"/>
      <c r="H60" s="638" t="s">
        <v>653</v>
      </c>
      <c r="I60" s="639"/>
      <c r="J60" s="639"/>
      <c r="K60" s="639"/>
      <c r="L60" s="639"/>
      <c r="M60" s="639"/>
    </row>
    <row r="61" spans="1:13" ht="15.75" x14ac:dyDescent="0.25">
      <c r="A61" s="56"/>
      <c r="B61" s="56"/>
      <c r="C61" s="56"/>
      <c r="D61" s="56"/>
      <c r="E61" s="1017" t="s">
        <v>29</v>
      </c>
      <c r="F61" s="1017"/>
      <c r="G61" s="1017"/>
      <c r="H61" s="636" t="s">
        <v>654</v>
      </c>
      <c r="I61" s="637"/>
      <c r="J61" s="637"/>
      <c r="K61" s="637"/>
      <c r="L61" s="637"/>
      <c r="M61" s="637"/>
    </row>
    <row r="62" spans="1:13" ht="15.75" x14ac:dyDescent="0.25">
      <c r="A62" s="495" t="s">
        <v>17</v>
      </c>
      <c r="B62" s="57" t="s">
        <v>27</v>
      </c>
      <c r="C62" s="56"/>
      <c r="D62" s="56"/>
      <c r="E62" s="56"/>
      <c r="F62" s="56"/>
      <c r="G62" s="56"/>
      <c r="H62" s="56"/>
      <c r="I62" s="56"/>
    </row>
    <row r="63" spans="1:13" ht="24" customHeight="1" x14ac:dyDescent="0.25">
      <c r="A63" s="56" t="s">
        <v>18</v>
      </c>
      <c r="B63" s="56"/>
      <c r="C63" s="56"/>
      <c r="D63" s="56"/>
      <c r="E63" s="56"/>
      <c r="F63" s="56"/>
      <c r="G63" s="56"/>
      <c r="H63" s="56"/>
      <c r="I63" s="56"/>
    </row>
  </sheetData>
  <mergeCells count="97">
    <mergeCell ref="A54:I54"/>
    <mergeCell ref="E57:G57"/>
    <mergeCell ref="E59:G59"/>
    <mergeCell ref="E61:G61"/>
    <mergeCell ref="A50:C50"/>
    <mergeCell ref="A51:C51"/>
    <mergeCell ref="E51:F51"/>
    <mergeCell ref="A52:C52"/>
    <mergeCell ref="E52:F52"/>
    <mergeCell ref="A53:I53"/>
    <mergeCell ref="H56:M56"/>
    <mergeCell ref="H57:M57"/>
    <mergeCell ref="H58:M58"/>
    <mergeCell ref="H59:M59"/>
    <mergeCell ref="H60:M60"/>
    <mergeCell ref="H61:M61"/>
    <mergeCell ref="A49:C49"/>
    <mergeCell ref="E49:F49"/>
    <mergeCell ref="A42:C42"/>
    <mergeCell ref="A43:C43"/>
    <mergeCell ref="E43:F43"/>
    <mergeCell ref="A44:C44"/>
    <mergeCell ref="E44:F44"/>
    <mergeCell ref="A45:C45"/>
    <mergeCell ref="A46:C46"/>
    <mergeCell ref="E46:F46"/>
    <mergeCell ref="A47:C47"/>
    <mergeCell ref="E47:F47"/>
    <mergeCell ref="A48:C48"/>
    <mergeCell ref="A39:C39"/>
    <mergeCell ref="E39:F39"/>
    <mergeCell ref="A40:C40"/>
    <mergeCell ref="E40:F40"/>
    <mergeCell ref="A41:C41"/>
    <mergeCell ref="E41:F41"/>
    <mergeCell ref="A38:C38"/>
    <mergeCell ref="E38:F38"/>
    <mergeCell ref="A32:C32"/>
    <mergeCell ref="E32:F32"/>
    <mergeCell ref="A33:C33"/>
    <mergeCell ref="E33:F33"/>
    <mergeCell ref="A34:C34"/>
    <mergeCell ref="E34:F34"/>
    <mergeCell ref="A35:C35"/>
    <mergeCell ref="A36:C36"/>
    <mergeCell ref="E36:F36"/>
    <mergeCell ref="A37:C37"/>
    <mergeCell ref="E37:F37"/>
    <mergeCell ref="C27:D27"/>
    <mergeCell ref="A29:I29"/>
    <mergeCell ref="A30:C31"/>
    <mergeCell ref="D30:F30"/>
    <mergeCell ref="G30:G31"/>
    <mergeCell ref="H30:H31"/>
    <mergeCell ref="I30:I31"/>
    <mergeCell ref="E31:F31"/>
    <mergeCell ref="A23:A26"/>
    <mergeCell ref="C23:D23"/>
    <mergeCell ref="I23:I24"/>
    <mergeCell ref="C24:D24"/>
    <mergeCell ref="C25:D25"/>
    <mergeCell ref="I25:I26"/>
    <mergeCell ref="C26:D26"/>
    <mergeCell ref="C19:D19"/>
    <mergeCell ref="A20:A22"/>
    <mergeCell ref="C20:D20"/>
    <mergeCell ref="I20:I22"/>
    <mergeCell ref="C21:D21"/>
    <mergeCell ref="C22:D22"/>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6:C6"/>
    <mergeCell ref="D6:H6"/>
    <mergeCell ref="A2:I2"/>
    <mergeCell ref="A3:I3"/>
    <mergeCell ref="A4:I4"/>
    <mergeCell ref="A5:C5"/>
    <mergeCell ref="D5:H5"/>
  </mergeCells>
  <pageMargins left="0.25" right="0.25" top="0.75" bottom="0.75" header="0.3" footer="0.3"/>
  <pageSetup paperSize="9" scale="72"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O56"/>
  <sheetViews>
    <sheetView topLeftCell="A27" zoomScale="87" zoomScaleNormal="87" workbookViewId="0">
      <selection activeCell="G53" sqref="G53"/>
    </sheetView>
  </sheetViews>
  <sheetFormatPr defaultRowHeight="15" x14ac:dyDescent="0.25"/>
  <cols>
    <col min="3" max="3" width="16" customWidth="1"/>
    <col min="4" max="4" width="20.5703125" customWidth="1"/>
    <col min="5" max="5" width="22.7109375" customWidth="1"/>
    <col min="6" max="6" width="20.28515625" customWidth="1"/>
    <col min="7" max="7" width="20" customWidth="1"/>
    <col min="8" max="8" width="19" customWidth="1"/>
    <col min="9" max="9" width="38.7109375" customWidth="1"/>
    <col min="10" max="10" width="0.28515625" hidden="1" customWidth="1"/>
    <col min="11" max="15" width="9.140625" hidden="1" customWidth="1"/>
  </cols>
  <sheetData>
    <row r="1" spans="1:15" ht="3.75" customHeight="1" x14ac:dyDescent="0.25"/>
    <row r="2" spans="1:15" ht="15.75" x14ac:dyDescent="0.25">
      <c r="A2" s="499"/>
      <c r="B2" s="500"/>
      <c r="C2" s="500"/>
      <c r="D2" s="500"/>
      <c r="E2" s="500"/>
      <c r="F2" s="500"/>
      <c r="G2" s="500"/>
      <c r="H2" s="500"/>
      <c r="I2" s="501" t="s">
        <v>37</v>
      </c>
      <c r="J2" s="69"/>
      <c r="K2" s="69"/>
      <c r="L2" s="69"/>
      <c r="M2" s="69"/>
      <c r="N2" s="69"/>
      <c r="O2" s="69"/>
    </row>
    <row r="3" spans="1:15" ht="15.75" x14ac:dyDescent="0.25">
      <c r="A3" s="1022" t="s">
        <v>38</v>
      </c>
      <c r="B3" s="1023"/>
      <c r="C3" s="1023"/>
      <c r="D3" s="1023"/>
      <c r="E3" s="1023"/>
      <c r="F3" s="1023"/>
      <c r="G3" s="1023"/>
      <c r="H3" s="1023"/>
      <c r="I3" s="1024"/>
      <c r="J3" s="69"/>
      <c r="K3" s="69"/>
      <c r="L3" s="69"/>
      <c r="M3" s="69"/>
      <c r="N3" s="69"/>
      <c r="O3" s="69"/>
    </row>
    <row r="4" spans="1:15" ht="15.75" x14ac:dyDescent="0.25">
      <c r="A4" s="949" t="s">
        <v>253</v>
      </c>
      <c r="B4" s="950"/>
      <c r="C4" s="950"/>
      <c r="D4" s="950"/>
      <c r="E4" s="950"/>
      <c r="F4" s="950"/>
      <c r="G4" s="950"/>
      <c r="H4" s="950"/>
      <c r="I4" s="951"/>
      <c r="J4" s="69"/>
      <c r="K4" s="69"/>
      <c r="L4" s="69"/>
      <c r="M4" s="69"/>
      <c r="N4" s="69"/>
      <c r="O4" s="69"/>
    </row>
    <row r="5" spans="1:15" ht="15.75" x14ac:dyDescent="0.25">
      <c r="A5" s="952" t="s">
        <v>535</v>
      </c>
      <c r="B5" s="953"/>
      <c r="C5" s="953"/>
      <c r="D5" s="953"/>
      <c r="E5" s="953"/>
      <c r="F5" s="953"/>
      <c r="G5" s="953"/>
      <c r="H5" s="953"/>
      <c r="I5" s="954"/>
      <c r="J5" s="69"/>
      <c r="K5" s="69"/>
      <c r="L5" s="69"/>
      <c r="M5" s="69"/>
      <c r="N5" s="69"/>
      <c r="O5" s="69"/>
    </row>
    <row r="6" spans="1:15" ht="15.75" x14ac:dyDescent="0.25">
      <c r="A6" s="955" t="s">
        <v>0</v>
      </c>
      <c r="B6" s="955"/>
      <c r="C6" s="955"/>
      <c r="D6" s="1025" t="s">
        <v>40</v>
      </c>
      <c r="E6" s="1025"/>
      <c r="F6" s="1025"/>
      <c r="G6" s="1025"/>
      <c r="H6" s="1025"/>
      <c r="I6" s="470" t="s">
        <v>46</v>
      </c>
      <c r="J6" s="69"/>
      <c r="K6" s="69"/>
      <c r="L6" s="69"/>
      <c r="M6" s="69"/>
      <c r="N6" s="69"/>
      <c r="O6" s="69"/>
    </row>
    <row r="7" spans="1:15" ht="15.75" x14ac:dyDescent="0.25">
      <c r="A7" s="983" t="s">
        <v>1</v>
      </c>
      <c r="B7" s="983"/>
      <c r="C7" s="983"/>
      <c r="D7" s="1021" t="s">
        <v>536</v>
      </c>
      <c r="E7" s="1021"/>
      <c r="F7" s="1021"/>
      <c r="G7" s="1021"/>
      <c r="H7" s="1021"/>
      <c r="I7" s="167" t="s">
        <v>537</v>
      </c>
      <c r="J7" s="69"/>
      <c r="K7" s="69"/>
      <c r="L7" s="69"/>
      <c r="M7" s="69"/>
      <c r="N7" s="69"/>
      <c r="O7" s="69"/>
    </row>
    <row r="8" spans="1:15" ht="15.75" x14ac:dyDescent="0.25">
      <c r="A8" s="983"/>
      <c r="B8" s="983"/>
      <c r="C8" s="983"/>
      <c r="D8" s="1021" t="s">
        <v>538</v>
      </c>
      <c r="E8" s="1021"/>
      <c r="F8" s="1021"/>
      <c r="G8" s="1021"/>
      <c r="H8" s="1021"/>
      <c r="I8" s="167" t="s">
        <v>539</v>
      </c>
      <c r="J8" s="69"/>
      <c r="K8" s="69"/>
      <c r="L8" s="69"/>
      <c r="M8" s="69"/>
      <c r="N8" s="69"/>
      <c r="O8" s="69"/>
    </row>
    <row r="9" spans="1:15" ht="15.75" x14ac:dyDescent="0.25">
      <c r="A9" s="983" t="s">
        <v>2</v>
      </c>
      <c r="B9" s="983"/>
      <c r="C9" s="983"/>
      <c r="D9" s="983" t="s">
        <v>540</v>
      </c>
      <c r="E9" s="983"/>
      <c r="F9" s="983"/>
      <c r="G9" s="983"/>
      <c r="H9" s="983"/>
      <c r="I9" s="1026" t="s">
        <v>541</v>
      </c>
      <c r="J9" s="69"/>
      <c r="K9" s="69"/>
      <c r="L9" s="69"/>
      <c r="M9" s="69"/>
      <c r="N9" s="69"/>
      <c r="O9" s="69"/>
    </row>
    <row r="10" spans="1:15" ht="15.75" x14ac:dyDescent="0.25">
      <c r="A10" s="983"/>
      <c r="B10" s="983"/>
      <c r="C10" s="983"/>
      <c r="D10" s="983"/>
      <c r="E10" s="983"/>
      <c r="F10" s="983"/>
      <c r="G10" s="983"/>
      <c r="H10" s="983"/>
      <c r="I10" s="1026"/>
      <c r="J10" s="69"/>
      <c r="K10" s="69"/>
      <c r="L10" s="69"/>
      <c r="M10" s="69"/>
      <c r="N10" s="69"/>
      <c r="O10" s="69"/>
    </row>
    <row r="11" spans="1:15" ht="15.75" x14ac:dyDescent="0.25">
      <c r="A11" s="945" t="s">
        <v>3</v>
      </c>
      <c r="B11" s="945"/>
      <c r="C11" s="945"/>
      <c r="D11" s="1021" t="s">
        <v>542</v>
      </c>
      <c r="E11" s="1021"/>
      <c r="F11" s="1021"/>
      <c r="G11" s="1021"/>
      <c r="H11" s="1021"/>
      <c r="I11" s="167" t="s">
        <v>113</v>
      </c>
      <c r="J11" s="69"/>
      <c r="K11" s="69"/>
      <c r="L11" s="69"/>
      <c r="M11" s="69"/>
      <c r="N11" s="69"/>
      <c r="O11" s="69"/>
    </row>
    <row r="12" spans="1:15" ht="15.75" x14ac:dyDescent="0.25">
      <c r="A12" s="945" t="s">
        <v>4</v>
      </c>
      <c r="B12" s="945"/>
      <c r="C12" s="945"/>
      <c r="D12" s="1021" t="s">
        <v>543</v>
      </c>
      <c r="E12" s="1021"/>
      <c r="F12" s="1021"/>
      <c r="G12" s="1021"/>
      <c r="H12" s="1021"/>
      <c r="I12" s="167" t="s">
        <v>73</v>
      </c>
      <c r="J12" s="69"/>
      <c r="K12" s="69"/>
      <c r="L12" s="69"/>
      <c r="M12" s="69"/>
      <c r="N12" s="69"/>
      <c r="O12" s="69"/>
    </row>
    <row r="13" spans="1:15" ht="15.75" x14ac:dyDescent="0.25">
      <c r="A13" s="1027"/>
      <c r="B13" s="1028"/>
      <c r="C13" s="1028"/>
      <c r="D13" s="1028"/>
      <c r="E13" s="1028"/>
      <c r="F13" s="1028"/>
      <c r="G13" s="1028"/>
      <c r="H13" s="1028"/>
      <c r="I13" s="1029"/>
      <c r="J13" s="69"/>
      <c r="K13" s="69"/>
      <c r="L13" s="69"/>
      <c r="M13" s="69"/>
      <c r="N13" s="69"/>
      <c r="O13" s="69"/>
    </row>
    <row r="14" spans="1:15" ht="15.75" x14ac:dyDescent="0.25">
      <c r="A14" s="958" t="s">
        <v>48</v>
      </c>
      <c r="B14" s="958"/>
      <c r="C14" s="958"/>
      <c r="D14" s="958"/>
      <c r="E14" s="958"/>
      <c r="F14" s="958"/>
      <c r="G14" s="958"/>
      <c r="H14" s="958"/>
      <c r="I14" s="958"/>
      <c r="J14" s="69"/>
      <c r="K14" s="69"/>
      <c r="L14" s="69"/>
      <c r="M14" s="69"/>
      <c r="N14" s="69"/>
      <c r="O14" s="69"/>
    </row>
    <row r="15" spans="1:15" ht="18.75" customHeight="1" x14ac:dyDescent="0.25">
      <c r="A15" s="956" t="s">
        <v>5</v>
      </c>
      <c r="B15" s="956"/>
      <c r="C15" s="1030" t="s">
        <v>544</v>
      </c>
      <c r="D15" s="1030"/>
      <c r="E15" s="1030"/>
      <c r="F15" s="1030"/>
      <c r="G15" s="1030"/>
      <c r="H15" s="1030"/>
      <c r="I15" s="1030"/>
      <c r="J15" s="69"/>
      <c r="K15" s="69"/>
      <c r="L15" s="69"/>
      <c r="M15" s="69"/>
      <c r="N15" s="69"/>
      <c r="O15" s="69"/>
    </row>
    <row r="16" spans="1:15" ht="39" customHeight="1" x14ac:dyDescent="0.25">
      <c r="A16" s="959" t="s">
        <v>6</v>
      </c>
      <c r="B16" s="960"/>
      <c r="C16" s="1031" t="str">
        <f>'[1]6403'!$D$69</f>
        <v xml:space="preserve">1) Creșterea  numărului de pasageri transportați prin intermediul transportului naval cu 5% anual .
2) Creșterea mărfurilor transportate prin intermediul transportului naval cu 5% anual.                                                                                                                                                                
</v>
      </c>
      <c r="D16" s="1031"/>
      <c r="E16" s="1031"/>
      <c r="F16" s="1031"/>
      <c r="G16" s="1031"/>
      <c r="H16" s="1031"/>
      <c r="I16" s="1031"/>
      <c r="J16" s="546"/>
      <c r="K16" s="546"/>
      <c r="L16" s="546"/>
      <c r="M16" s="546"/>
      <c r="N16" s="546"/>
      <c r="O16" s="546"/>
    </row>
    <row r="17" spans="1:15" ht="51.75" customHeight="1" x14ac:dyDescent="0.25">
      <c r="A17" s="956" t="s">
        <v>7</v>
      </c>
      <c r="B17" s="956"/>
      <c r="C17" s="1032" t="str">
        <f>'[2]6403'!$D$70</f>
        <v>Subprogramul presupune activități de dezvoltare a infrastructurii transportului naval. Resursele financiare vor fi utilizate pentru asigurarea funcționalității porturilor de mărfuri și pasageri, precum și implementarea prevederilor convențiilor internaționale din domeniu la bordul navelor sub pavilionul Republicii Moldova. Activitățile prevăzute de subprogram sunt implementate de către  Agenția Navală și administrația Î.S. „Bacul Molovata”.</v>
      </c>
      <c r="D17" s="1032"/>
      <c r="E17" s="1032"/>
      <c r="F17" s="1032"/>
      <c r="G17" s="1032"/>
      <c r="H17" s="1032"/>
      <c r="I17" s="1032"/>
      <c r="J17" s="1032"/>
      <c r="K17" s="1032"/>
      <c r="L17" s="1032"/>
      <c r="M17" s="1032"/>
      <c r="N17" s="1032"/>
      <c r="O17" s="1032"/>
    </row>
    <row r="18" spans="1:15" ht="15.75" x14ac:dyDescent="0.25">
      <c r="A18" s="1033"/>
      <c r="B18" s="1033"/>
      <c r="C18" s="1033"/>
      <c r="D18" s="1033"/>
      <c r="E18" s="1033"/>
      <c r="F18" s="1033"/>
      <c r="G18" s="1033"/>
      <c r="H18" s="1033"/>
      <c r="I18" s="69"/>
      <c r="J18" s="69"/>
      <c r="K18" s="69"/>
      <c r="L18" s="69"/>
      <c r="M18" s="69"/>
      <c r="N18" s="69"/>
      <c r="O18" s="69"/>
    </row>
    <row r="19" spans="1:15" ht="15.75" x14ac:dyDescent="0.25">
      <c r="A19" s="958" t="s">
        <v>49</v>
      </c>
      <c r="B19" s="958"/>
      <c r="C19" s="958"/>
      <c r="D19" s="958"/>
      <c r="E19" s="958"/>
      <c r="F19" s="958"/>
      <c r="G19" s="958"/>
      <c r="H19" s="958"/>
      <c r="I19" s="958"/>
      <c r="J19" s="69"/>
      <c r="K19" s="69"/>
      <c r="L19" s="69"/>
      <c r="M19" s="69"/>
      <c r="N19" s="69"/>
      <c r="O19" s="69"/>
    </row>
    <row r="20" spans="1:15" ht="15.75" x14ac:dyDescent="0.25">
      <c r="A20" s="965" t="s">
        <v>56</v>
      </c>
      <c r="B20" s="168" t="s">
        <v>57</v>
      </c>
      <c r="C20" s="967" t="s">
        <v>58</v>
      </c>
      <c r="D20" s="967"/>
      <c r="E20" s="967" t="s">
        <v>59</v>
      </c>
      <c r="F20" s="999" t="s">
        <v>33</v>
      </c>
      <c r="G20" s="999" t="s">
        <v>36</v>
      </c>
      <c r="H20" s="967" t="s">
        <v>42</v>
      </c>
      <c r="I20" s="967"/>
      <c r="J20" s="69"/>
      <c r="K20" s="69"/>
      <c r="L20" s="69"/>
      <c r="M20" s="69"/>
      <c r="N20" s="69"/>
      <c r="O20" s="69"/>
    </row>
    <row r="21" spans="1:15" ht="15.75" x14ac:dyDescent="0.25">
      <c r="A21" s="966"/>
      <c r="B21" s="169"/>
      <c r="C21" s="967"/>
      <c r="D21" s="967"/>
      <c r="E21" s="967"/>
      <c r="F21" s="969"/>
      <c r="G21" s="969"/>
      <c r="H21" s="170" t="s">
        <v>43</v>
      </c>
      <c r="I21" s="471" t="s">
        <v>44</v>
      </c>
      <c r="J21" s="69"/>
      <c r="K21" s="69"/>
      <c r="L21" s="69"/>
      <c r="M21" s="69"/>
      <c r="N21" s="69"/>
      <c r="O21" s="69"/>
    </row>
    <row r="22" spans="1:15" ht="15.75" x14ac:dyDescent="0.25">
      <c r="A22" s="170">
        <v>1</v>
      </c>
      <c r="B22" s="170">
        <v>2</v>
      </c>
      <c r="C22" s="970">
        <v>3</v>
      </c>
      <c r="D22" s="971"/>
      <c r="E22" s="170">
        <v>4</v>
      </c>
      <c r="F22" s="170">
        <v>5</v>
      </c>
      <c r="G22" s="170">
        <v>6</v>
      </c>
      <c r="H22" s="170" t="s">
        <v>35</v>
      </c>
      <c r="I22" s="497"/>
      <c r="J22" s="69"/>
      <c r="K22" s="69"/>
      <c r="L22" s="69"/>
      <c r="M22" s="69"/>
      <c r="N22" s="69"/>
      <c r="O22" s="69"/>
    </row>
    <row r="23" spans="1:15" ht="39" customHeight="1" x14ac:dyDescent="0.25">
      <c r="A23" s="173" t="s">
        <v>9</v>
      </c>
      <c r="B23" s="162" t="s">
        <v>20</v>
      </c>
      <c r="C23" s="973" t="str">
        <f>'[3]6403'!$C$75</f>
        <v>Mașini auto transportate pe cale fluvială (Î.S. „Bacul Molovata”)</v>
      </c>
      <c r="D23" s="974"/>
      <c r="E23" s="162" t="s">
        <v>545</v>
      </c>
      <c r="F23" s="476">
        <v>35</v>
      </c>
      <c r="G23" s="502">
        <v>49.1</v>
      </c>
      <c r="H23" s="162">
        <f t="shared" ref="H23:H30" si="0">G23-F23</f>
        <v>14.100000000000001</v>
      </c>
      <c r="I23" s="570" t="s">
        <v>136</v>
      </c>
      <c r="J23" s="69"/>
      <c r="K23" s="69"/>
      <c r="L23" s="69"/>
      <c r="M23" s="69"/>
      <c r="N23" s="69"/>
      <c r="O23" s="69"/>
    </row>
    <row r="24" spans="1:15" ht="46.5" customHeight="1" x14ac:dyDescent="0.25">
      <c r="A24" s="972" t="s">
        <v>10</v>
      </c>
      <c r="B24" s="475" t="s">
        <v>24</v>
      </c>
      <c r="C24" s="973" t="s">
        <v>546</v>
      </c>
      <c r="D24" s="974"/>
      <c r="E24" s="162" t="s">
        <v>547</v>
      </c>
      <c r="F24" s="476">
        <v>120</v>
      </c>
      <c r="G24" s="476">
        <v>138.19999999999999</v>
      </c>
      <c r="H24" s="162">
        <v>18.2</v>
      </c>
      <c r="I24" s="570" t="s">
        <v>136</v>
      </c>
      <c r="J24" s="69"/>
      <c r="K24" s="69"/>
      <c r="L24" s="69"/>
      <c r="M24" s="69"/>
      <c r="N24" s="69"/>
      <c r="O24" s="69"/>
    </row>
    <row r="25" spans="1:15" ht="52.5" customHeight="1" x14ac:dyDescent="0.25">
      <c r="A25" s="972"/>
      <c r="B25" s="475" t="s">
        <v>25</v>
      </c>
      <c r="C25" s="978" t="str">
        <f>'[3]6403'!$C$77</f>
        <v>Pasageri transportați prin intermediul  împingătorului fluvial (Î.S. „Bacul Molovata”)</v>
      </c>
      <c r="D25" s="979"/>
      <c r="E25" s="162" t="s">
        <v>548</v>
      </c>
      <c r="F25" s="476">
        <v>110</v>
      </c>
      <c r="G25" s="473">
        <v>128</v>
      </c>
      <c r="H25" s="162">
        <v>18</v>
      </c>
      <c r="I25" s="570" t="s">
        <v>136</v>
      </c>
      <c r="J25" s="69"/>
      <c r="K25" s="69"/>
      <c r="L25" s="69"/>
      <c r="M25" s="69"/>
      <c r="N25" s="69"/>
      <c r="O25" s="69"/>
    </row>
    <row r="26" spans="1:15" ht="44.25" customHeight="1" x14ac:dyDescent="0.25">
      <c r="A26" s="972"/>
      <c r="B26" s="475" t="s">
        <v>110</v>
      </c>
      <c r="C26" s="973" t="str">
        <f>'[3]6403'!$C$78</f>
        <v>Nave intrare/ieșite în/din port</v>
      </c>
      <c r="D26" s="1034"/>
      <c r="E26" s="162" t="s">
        <v>165</v>
      </c>
      <c r="F26" s="476">
        <v>1500</v>
      </c>
      <c r="G26" s="63">
        <v>1769</v>
      </c>
      <c r="H26" s="162">
        <f t="shared" si="0"/>
        <v>269</v>
      </c>
      <c r="I26" s="497" t="str">
        <f>$I$24</f>
        <v>Nivelul de performanță obținut a depășit indicatorul de rezultat prestabilit.</v>
      </c>
      <c r="J26" s="69"/>
      <c r="K26" s="69"/>
      <c r="L26" s="69"/>
      <c r="M26" s="69"/>
      <c r="N26" s="69"/>
      <c r="O26" s="69"/>
    </row>
    <row r="27" spans="1:15" ht="39.75" customHeight="1" x14ac:dyDescent="0.25">
      <c r="A27" s="972"/>
      <c r="B27" s="475" t="s">
        <v>109</v>
      </c>
      <c r="C27" s="973" t="str">
        <f>'[3]6403'!$C$79</f>
        <v>Expertize tehnice efectuate</v>
      </c>
      <c r="D27" s="974"/>
      <c r="E27" s="162" t="s">
        <v>165</v>
      </c>
      <c r="F27" s="476">
        <v>1012</v>
      </c>
      <c r="G27" s="63">
        <v>1404</v>
      </c>
      <c r="H27" s="162">
        <f t="shared" si="0"/>
        <v>392</v>
      </c>
      <c r="I27" s="497" t="str">
        <f>$I$25</f>
        <v>Nivelul de performanță obținut a depășit indicatorul de rezultat prestabilit.</v>
      </c>
      <c r="J27" s="69"/>
      <c r="K27" s="69"/>
      <c r="L27" s="69"/>
      <c r="M27" s="69"/>
      <c r="N27" s="69"/>
      <c r="O27" s="69"/>
    </row>
    <row r="28" spans="1:15" ht="32.25" customHeight="1" x14ac:dyDescent="0.25">
      <c r="A28" s="972"/>
      <c r="B28" s="475" t="s">
        <v>111</v>
      </c>
      <c r="C28" s="973" t="s">
        <v>549</v>
      </c>
      <c r="D28" s="974"/>
      <c r="E28" s="503" t="s">
        <v>165</v>
      </c>
      <c r="F28" s="504">
        <v>40</v>
      </c>
      <c r="G28" s="505">
        <v>91</v>
      </c>
      <c r="H28" s="503">
        <v>51</v>
      </c>
      <c r="I28" s="497" t="str">
        <f>$I$25</f>
        <v>Nivelul de performanță obținut a depășit indicatorul de rezultat prestabilit.</v>
      </c>
      <c r="J28" s="69"/>
      <c r="K28" s="69"/>
      <c r="L28" s="69"/>
      <c r="M28" s="69"/>
      <c r="N28" s="69"/>
      <c r="O28" s="69"/>
    </row>
    <row r="29" spans="1:15" ht="36" customHeight="1" x14ac:dyDescent="0.25">
      <c r="A29" s="972"/>
      <c r="B29" s="475" t="s">
        <v>365</v>
      </c>
      <c r="C29" s="973" t="s">
        <v>550</v>
      </c>
      <c r="D29" s="974"/>
      <c r="E29" s="162" t="s">
        <v>165</v>
      </c>
      <c r="F29" s="476">
        <v>1750</v>
      </c>
      <c r="G29" s="63">
        <v>2468</v>
      </c>
      <c r="H29" s="162">
        <v>718</v>
      </c>
      <c r="I29" s="497" t="str">
        <f>$I$26</f>
        <v>Nivelul de performanță obținut a depășit indicatorul de rezultat prestabilit.</v>
      </c>
      <c r="J29" s="69"/>
      <c r="K29" s="69"/>
      <c r="L29" s="69"/>
      <c r="M29" s="69"/>
      <c r="N29" s="69"/>
      <c r="O29" s="69"/>
    </row>
    <row r="30" spans="1:15" ht="50.25" customHeight="1" x14ac:dyDescent="0.25">
      <c r="A30" s="171" t="s">
        <v>11</v>
      </c>
      <c r="B30" s="475" t="s">
        <v>115</v>
      </c>
      <c r="C30" s="983" t="s">
        <v>551</v>
      </c>
      <c r="D30" s="983"/>
      <c r="E30" s="162" t="s">
        <v>106</v>
      </c>
      <c r="F30" s="472">
        <v>2380</v>
      </c>
      <c r="G30" s="63">
        <v>2166</v>
      </c>
      <c r="H30" s="162">
        <f t="shared" si="0"/>
        <v>-214</v>
      </c>
      <c r="I30" s="498" t="s">
        <v>552</v>
      </c>
      <c r="J30" s="69"/>
      <c r="K30" s="69"/>
      <c r="L30" s="69"/>
      <c r="M30" s="69"/>
      <c r="N30" s="69"/>
      <c r="O30" s="69"/>
    </row>
    <row r="31" spans="1:15" ht="15.75" x14ac:dyDescent="0.25">
      <c r="A31" s="163"/>
      <c r="B31" s="506"/>
      <c r="C31" s="61"/>
      <c r="D31" s="61"/>
      <c r="E31" s="61"/>
      <c r="F31" s="61"/>
      <c r="G31" s="61"/>
      <c r="H31" s="61"/>
      <c r="I31" s="69"/>
      <c r="J31" s="69"/>
      <c r="K31" s="69"/>
      <c r="L31" s="69"/>
      <c r="M31" s="69"/>
      <c r="N31" s="69"/>
      <c r="O31" s="69"/>
    </row>
    <row r="32" spans="1:15" ht="15.75" x14ac:dyDescent="0.25">
      <c r="A32" s="1035" t="s">
        <v>62</v>
      </c>
      <c r="B32" s="1036"/>
      <c r="C32" s="1036"/>
      <c r="D32" s="1036"/>
      <c r="E32" s="1036"/>
      <c r="F32" s="1036"/>
      <c r="G32" s="1036"/>
      <c r="H32" s="1036"/>
      <c r="I32" s="1036"/>
      <c r="J32" s="507"/>
      <c r="K32" s="507"/>
      <c r="L32" s="507"/>
      <c r="M32" s="507"/>
      <c r="N32" s="507"/>
      <c r="O32" s="69"/>
    </row>
    <row r="33" spans="1:15" ht="15.75" x14ac:dyDescent="0.25">
      <c r="A33" s="1037" t="s">
        <v>12</v>
      </c>
      <c r="B33" s="1038"/>
      <c r="C33" s="1039"/>
      <c r="D33" s="970" t="s">
        <v>19</v>
      </c>
      <c r="E33" s="1040"/>
      <c r="F33" s="971"/>
      <c r="G33" s="999" t="s">
        <v>33</v>
      </c>
      <c r="H33" s="999" t="s">
        <v>45</v>
      </c>
      <c r="I33" s="999" t="s">
        <v>61</v>
      </c>
      <c r="J33" s="69"/>
      <c r="K33" s="69"/>
      <c r="L33" s="69"/>
      <c r="M33" s="69"/>
      <c r="N33" s="69"/>
      <c r="O33" s="69"/>
    </row>
    <row r="34" spans="1:15" ht="15.75" x14ac:dyDescent="0.25">
      <c r="A34" s="993"/>
      <c r="B34" s="994"/>
      <c r="C34" s="995"/>
      <c r="D34" s="170" t="s">
        <v>28</v>
      </c>
      <c r="E34" s="970" t="s">
        <v>41</v>
      </c>
      <c r="F34" s="971"/>
      <c r="G34" s="1000"/>
      <c r="H34" s="1000"/>
      <c r="I34" s="1000"/>
      <c r="J34" s="69"/>
      <c r="K34" s="69"/>
      <c r="L34" s="69"/>
      <c r="M34" s="69"/>
      <c r="N34" s="69"/>
      <c r="O34" s="69"/>
    </row>
    <row r="35" spans="1:15" ht="15.75" x14ac:dyDescent="0.25">
      <c r="A35" s="967">
        <v>1</v>
      </c>
      <c r="B35" s="967"/>
      <c r="C35" s="967"/>
      <c r="D35" s="170">
        <v>2</v>
      </c>
      <c r="E35" s="970">
        <v>3</v>
      </c>
      <c r="F35" s="971"/>
      <c r="G35" s="170">
        <v>4</v>
      </c>
      <c r="H35" s="170">
        <v>5</v>
      </c>
      <c r="I35" s="170">
        <v>6</v>
      </c>
      <c r="J35" s="69"/>
      <c r="K35" s="69"/>
      <c r="L35" s="69"/>
      <c r="M35" s="69"/>
      <c r="N35" s="69"/>
      <c r="O35" s="69"/>
    </row>
    <row r="36" spans="1:15" ht="15.75" x14ac:dyDescent="0.25">
      <c r="A36" s="958" t="s">
        <v>108</v>
      </c>
      <c r="B36" s="958"/>
      <c r="C36" s="958"/>
      <c r="D36" s="508"/>
      <c r="E36" s="1041"/>
      <c r="F36" s="1042"/>
      <c r="G36" s="58">
        <f>G37+G44</f>
        <v>35876.1</v>
      </c>
      <c r="H36" s="58">
        <f>H37+H44</f>
        <v>18271.199999999997</v>
      </c>
      <c r="I36" s="58">
        <f>SUM(I37,I44)</f>
        <v>15947.300000000001</v>
      </c>
      <c r="J36" s="69"/>
      <c r="K36" s="69"/>
      <c r="L36" s="69"/>
      <c r="M36" s="69"/>
      <c r="N36" s="69"/>
      <c r="O36" s="69"/>
    </row>
    <row r="37" spans="1:15" ht="18" customHeight="1" x14ac:dyDescent="0.25">
      <c r="A37" s="987" t="s">
        <v>536</v>
      </c>
      <c r="B37" s="1043"/>
      <c r="C37" s="1044"/>
      <c r="D37" s="481" t="s">
        <v>553</v>
      </c>
      <c r="E37" s="970"/>
      <c r="F37" s="971"/>
      <c r="G37" s="509">
        <f>SUM(G38:G43)</f>
        <v>29716.1</v>
      </c>
      <c r="H37" s="509">
        <f>SUM(H38:H43)</f>
        <v>12111.199999999999</v>
      </c>
      <c r="I37" s="509">
        <f>SUM(I38:I43)</f>
        <v>10601.300000000001</v>
      </c>
      <c r="J37" s="69"/>
      <c r="K37" s="69"/>
      <c r="L37" s="69"/>
      <c r="M37" s="69"/>
      <c r="N37" s="69"/>
      <c r="O37" s="69"/>
    </row>
    <row r="38" spans="1:15" ht="15.75" x14ac:dyDescent="0.25">
      <c r="A38" s="1045" t="s">
        <v>387</v>
      </c>
      <c r="B38" s="1046"/>
      <c r="C38" s="1047"/>
      <c r="D38" s="481"/>
      <c r="E38" s="1001">
        <v>21</v>
      </c>
      <c r="F38" s="1006"/>
      <c r="G38" s="510">
        <v>5762.7</v>
      </c>
      <c r="H38" s="510">
        <v>8157.8</v>
      </c>
      <c r="I38" s="510">
        <v>8057.6</v>
      </c>
      <c r="J38" s="69"/>
      <c r="K38" s="69"/>
      <c r="L38" s="69"/>
      <c r="M38" s="69"/>
      <c r="N38" s="69"/>
      <c r="O38" s="69"/>
    </row>
    <row r="39" spans="1:15" ht="15.75" x14ac:dyDescent="0.25">
      <c r="A39" s="1045" t="s">
        <v>190</v>
      </c>
      <c r="B39" s="1046"/>
      <c r="C39" s="1047"/>
      <c r="D39" s="481"/>
      <c r="E39" s="1001">
        <v>22</v>
      </c>
      <c r="F39" s="1006"/>
      <c r="G39" s="510">
        <v>4873.3999999999996</v>
      </c>
      <c r="H39" s="510">
        <v>2860</v>
      </c>
      <c r="I39" s="510">
        <v>1747.3</v>
      </c>
      <c r="J39" s="69"/>
      <c r="K39" s="69"/>
      <c r="L39" s="69"/>
      <c r="M39" s="69"/>
      <c r="N39" s="69"/>
      <c r="O39" s="69"/>
    </row>
    <row r="40" spans="1:15" ht="15.75" x14ac:dyDescent="0.25">
      <c r="A40" s="1045" t="s">
        <v>390</v>
      </c>
      <c r="B40" s="1046"/>
      <c r="C40" s="1047"/>
      <c r="D40" s="481"/>
      <c r="E40" s="1001">
        <v>27</v>
      </c>
      <c r="F40" s="1006"/>
      <c r="G40" s="510">
        <v>70</v>
      </c>
      <c r="H40" s="510">
        <v>110</v>
      </c>
      <c r="I40" s="510">
        <v>108.2</v>
      </c>
      <c r="J40" s="69"/>
      <c r="K40" s="69"/>
      <c r="L40" s="69"/>
      <c r="M40" s="69"/>
      <c r="N40" s="69"/>
      <c r="O40" s="69"/>
    </row>
    <row r="41" spans="1:15" ht="15.75" x14ac:dyDescent="0.25">
      <c r="A41" s="1045" t="s">
        <v>191</v>
      </c>
      <c r="B41" s="1046"/>
      <c r="C41" s="1047"/>
      <c r="D41" s="481"/>
      <c r="E41" s="1001">
        <v>28</v>
      </c>
      <c r="F41" s="1006"/>
      <c r="G41" s="510">
        <v>10</v>
      </c>
      <c r="H41" s="510">
        <v>0</v>
      </c>
      <c r="I41" s="510">
        <v>0</v>
      </c>
      <c r="J41" s="69"/>
      <c r="K41" s="69"/>
      <c r="L41" s="69"/>
      <c r="M41" s="69"/>
      <c r="N41" s="69"/>
      <c r="O41" s="69"/>
    </row>
    <row r="42" spans="1:15" ht="15.75" x14ac:dyDescent="0.25">
      <c r="A42" s="1045" t="s">
        <v>166</v>
      </c>
      <c r="B42" s="1046"/>
      <c r="C42" s="1047"/>
      <c r="D42" s="481"/>
      <c r="E42" s="1001">
        <v>31</v>
      </c>
      <c r="F42" s="1006"/>
      <c r="G42" s="510">
        <v>18400</v>
      </c>
      <c r="H42" s="510">
        <v>350</v>
      </c>
      <c r="I42" s="510">
        <v>309</v>
      </c>
      <c r="J42" s="69"/>
      <c r="K42" s="69"/>
      <c r="L42" s="69"/>
      <c r="M42" s="69"/>
      <c r="N42" s="69"/>
      <c r="O42" s="69"/>
    </row>
    <row r="43" spans="1:15" ht="21" customHeight="1" x14ac:dyDescent="0.25">
      <c r="A43" s="1045" t="s">
        <v>329</v>
      </c>
      <c r="B43" s="1046"/>
      <c r="C43" s="1047"/>
      <c r="D43" s="481"/>
      <c r="E43" s="1001">
        <v>33</v>
      </c>
      <c r="F43" s="1006"/>
      <c r="G43" s="510">
        <v>600</v>
      </c>
      <c r="H43" s="510">
        <v>633.4</v>
      </c>
      <c r="I43" s="510">
        <v>379.2</v>
      </c>
      <c r="J43" s="69"/>
      <c r="K43" s="69"/>
      <c r="L43" s="69"/>
      <c r="M43" s="69"/>
      <c r="N43" s="69"/>
      <c r="O43" s="69"/>
    </row>
    <row r="44" spans="1:15" ht="17.25" customHeight="1" x14ac:dyDescent="0.25">
      <c r="A44" s="987" t="s">
        <v>554</v>
      </c>
      <c r="B44" s="988"/>
      <c r="C44" s="988"/>
      <c r="D44" s="481" t="s">
        <v>539</v>
      </c>
      <c r="E44" s="970"/>
      <c r="F44" s="971"/>
      <c r="G44" s="511">
        <f>G45</f>
        <v>6160</v>
      </c>
      <c r="H44" s="511">
        <f>H45</f>
        <v>6160</v>
      </c>
      <c r="I44" s="511">
        <f>I45</f>
        <v>5346</v>
      </c>
      <c r="J44" s="69"/>
      <c r="K44" s="69"/>
      <c r="L44" s="69"/>
      <c r="M44" s="69"/>
      <c r="N44" s="69"/>
      <c r="O44" s="69"/>
    </row>
    <row r="45" spans="1:15" ht="21" customHeight="1" x14ac:dyDescent="0.25">
      <c r="A45" s="1045" t="s">
        <v>71</v>
      </c>
      <c r="B45" s="1046"/>
      <c r="C45" s="1047"/>
      <c r="D45" s="481"/>
      <c r="E45" s="1001">
        <v>26</v>
      </c>
      <c r="F45" s="1006"/>
      <c r="G45" s="510">
        <v>6160</v>
      </c>
      <c r="H45" s="510">
        <v>6160</v>
      </c>
      <c r="I45" s="510">
        <v>5346</v>
      </c>
      <c r="J45" s="69"/>
      <c r="K45" s="69"/>
      <c r="L45" s="69"/>
      <c r="M45" s="69"/>
      <c r="N45" s="69"/>
      <c r="O45" s="69"/>
    </row>
    <row r="46" spans="1:15" ht="21" customHeight="1" x14ac:dyDescent="0.25">
      <c r="A46" s="987" t="s">
        <v>63</v>
      </c>
      <c r="B46" s="988"/>
      <c r="C46" s="988"/>
      <c r="D46" s="988"/>
      <c r="E46" s="988"/>
      <c r="F46" s="988"/>
      <c r="G46" s="988"/>
      <c r="H46" s="988"/>
      <c r="I46" s="989"/>
      <c r="J46" s="69"/>
      <c r="K46" s="69"/>
      <c r="L46" s="69"/>
      <c r="M46" s="69"/>
      <c r="N46" s="69"/>
      <c r="O46" s="69"/>
    </row>
    <row r="47" spans="1:15" ht="66" customHeight="1" x14ac:dyDescent="0.25">
      <c r="A47" s="945" t="s">
        <v>555</v>
      </c>
      <c r="B47" s="958"/>
      <c r="C47" s="958"/>
      <c r="D47" s="958"/>
      <c r="E47" s="958"/>
      <c r="F47" s="958"/>
      <c r="G47" s="958"/>
      <c r="H47" s="958"/>
      <c r="I47" s="958"/>
      <c r="J47" s="69"/>
      <c r="K47" s="69"/>
      <c r="L47" s="69"/>
      <c r="M47" s="69"/>
      <c r="N47" s="69"/>
      <c r="O47" s="69"/>
    </row>
    <row r="48" spans="1:15" ht="19.5" customHeight="1" x14ac:dyDescent="0.25">
      <c r="A48" s="490" t="s">
        <v>13</v>
      </c>
      <c r="B48" s="490"/>
      <c r="C48" s="490"/>
      <c r="D48" s="490"/>
      <c r="E48" s="491"/>
      <c r="F48" s="491"/>
      <c r="G48" s="491"/>
      <c r="H48" s="491"/>
      <c r="I48" s="491"/>
      <c r="J48" s="491"/>
      <c r="K48" s="491"/>
      <c r="L48" s="69"/>
      <c r="M48" s="69"/>
      <c r="N48" s="69"/>
      <c r="O48" s="69"/>
    </row>
    <row r="49" spans="1:15" ht="15.75" x14ac:dyDescent="0.25">
      <c r="A49" s="512" t="s">
        <v>14</v>
      </c>
      <c r="B49" s="512"/>
      <c r="C49" s="512"/>
      <c r="D49" s="512"/>
      <c r="E49" s="513"/>
      <c r="F49" s="513"/>
      <c r="G49" s="513"/>
      <c r="H49" s="652" t="s">
        <v>655</v>
      </c>
      <c r="I49" s="639"/>
      <c r="J49" s="639"/>
      <c r="K49" s="639"/>
      <c r="L49" s="639"/>
      <c r="M49" s="639"/>
      <c r="N49" s="69"/>
      <c r="O49" s="69"/>
    </row>
    <row r="50" spans="1:15" ht="15.75" x14ac:dyDescent="0.25">
      <c r="A50" s="514"/>
      <c r="B50" s="514"/>
      <c r="C50" s="514"/>
      <c r="D50" s="514"/>
      <c r="E50" s="1048" t="s">
        <v>29</v>
      </c>
      <c r="F50" s="1048"/>
      <c r="G50" s="1048"/>
      <c r="H50" s="636" t="s">
        <v>657</v>
      </c>
      <c r="I50" s="637"/>
      <c r="J50" s="637"/>
      <c r="K50" s="637"/>
      <c r="L50" s="637"/>
      <c r="M50" s="637"/>
      <c r="N50" s="69"/>
      <c r="O50" s="69"/>
    </row>
    <row r="51" spans="1:15" ht="15.75" x14ac:dyDescent="0.25">
      <c r="A51" s="512" t="s">
        <v>15</v>
      </c>
      <c r="B51" s="512"/>
      <c r="C51" s="512"/>
      <c r="D51" s="512"/>
      <c r="E51" s="513"/>
      <c r="F51" s="513"/>
      <c r="G51" s="513"/>
      <c r="H51" s="638" t="s">
        <v>656</v>
      </c>
      <c r="I51" s="639"/>
      <c r="J51" s="639"/>
      <c r="K51" s="639"/>
      <c r="L51" s="639"/>
      <c r="M51" s="639"/>
      <c r="N51" s="69"/>
      <c r="O51" s="69"/>
    </row>
    <row r="52" spans="1:15" ht="15.75" x14ac:dyDescent="0.25">
      <c r="A52" s="491"/>
      <c r="B52" s="491"/>
      <c r="C52" s="491"/>
      <c r="D52" s="491"/>
      <c r="E52" s="1048" t="s">
        <v>29</v>
      </c>
      <c r="F52" s="1048"/>
      <c r="G52" s="1048"/>
      <c r="H52" s="636" t="s">
        <v>658</v>
      </c>
      <c r="I52" s="637"/>
      <c r="J52" s="637"/>
      <c r="K52" s="637"/>
      <c r="L52" s="637"/>
      <c r="M52" s="637"/>
      <c r="N52" s="69"/>
      <c r="O52" s="69"/>
    </row>
    <row r="53" spans="1:15" ht="15.75" x14ac:dyDescent="0.25">
      <c r="A53" s="491" t="s">
        <v>16</v>
      </c>
      <c r="B53" s="491"/>
      <c r="C53" s="491"/>
      <c r="D53" s="491"/>
      <c r="E53" s="513"/>
      <c r="F53" s="513"/>
      <c r="G53" s="513"/>
      <c r="H53" s="638" t="s">
        <v>656</v>
      </c>
      <c r="I53" s="639"/>
      <c r="J53" s="639"/>
      <c r="K53" s="639"/>
      <c r="L53" s="639"/>
      <c r="M53" s="639"/>
      <c r="N53" s="69"/>
      <c r="O53" s="69"/>
    </row>
    <row r="54" spans="1:15" ht="15.75" x14ac:dyDescent="0.25">
      <c r="A54" s="491"/>
      <c r="B54" s="491"/>
      <c r="C54" s="491"/>
      <c r="D54" s="491"/>
      <c r="E54" s="1048" t="s">
        <v>29</v>
      </c>
      <c r="F54" s="1048"/>
      <c r="G54" s="1048"/>
      <c r="H54" s="636" t="s">
        <v>658</v>
      </c>
      <c r="I54" s="637"/>
      <c r="J54" s="637"/>
      <c r="K54" s="637"/>
      <c r="L54" s="637"/>
      <c r="M54" s="637"/>
      <c r="N54" s="69"/>
      <c r="O54" s="69"/>
    </row>
    <row r="55" spans="1:15" ht="15.75" x14ac:dyDescent="0.25">
      <c r="A55" s="515" t="s">
        <v>17</v>
      </c>
      <c r="B55" s="490" t="s">
        <v>27</v>
      </c>
      <c r="C55" s="491"/>
      <c r="D55" s="491"/>
      <c r="E55" s="491"/>
      <c r="F55" s="491"/>
      <c r="G55" s="491"/>
      <c r="H55" s="491"/>
      <c r="I55" s="491"/>
      <c r="J55" s="491"/>
      <c r="K55" s="491"/>
      <c r="L55" s="69"/>
      <c r="M55" s="69"/>
      <c r="N55" s="69"/>
      <c r="O55" s="69"/>
    </row>
    <row r="56" spans="1:15" ht="15.75" x14ac:dyDescent="0.25">
      <c r="A56" s="491" t="s">
        <v>18</v>
      </c>
      <c r="B56" s="491"/>
      <c r="C56" s="491"/>
      <c r="D56" s="491"/>
      <c r="E56" s="491"/>
      <c r="F56" s="491"/>
      <c r="G56" s="491"/>
      <c r="H56" s="491"/>
      <c r="I56" s="491"/>
      <c r="J56" s="491"/>
      <c r="K56" s="491"/>
      <c r="L56" s="69"/>
      <c r="M56" s="69"/>
      <c r="N56" s="69"/>
      <c r="O56" s="69"/>
    </row>
  </sheetData>
  <mergeCells count="81">
    <mergeCell ref="H53:M53"/>
    <mergeCell ref="E54:G54"/>
    <mergeCell ref="H54:M54"/>
    <mergeCell ref="H49:M49"/>
    <mergeCell ref="E50:G50"/>
    <mergeCell ref="H50:M50"/>
    <mergeCell ref="H51:M51"/>
    <mergeCell ref="E52:G52"/>
    <mergeCell ref="H52:M52"/>
    <mergeCell ref="A47:I47"/>
    <mergeCell ref="A41:C41"/>
    <mergeCell ref="E41:F41"/>
    <mergeCell ref="A42:C42"/>
    <mergeCell ref="E42:F42"/>
    <mergeCell ref="A43:C43"/>
    <mergeCell ref="E43:F43"/>
    <mergeCell ref="A44:C44"/>
    <mergeCell ref="E44:F44"/>
    <mergeCell ref="A45:C45"/>
    <mergeCell ref="E45:F45"/>
    <mergeCell ref="A46:I46"/>
    <mergeCell ref="A38:C38"/>
    <mergeCell ref="E38:F38"/>
    <mergeCell ref="A39:C39"/>
    <mergeCell ref="E39:F39"/>
    <mergeCell ref="A40:C40"/>
    <mergeCell ref="E40:F40"/>
    <mergeCell ref="A35:C35"/>
    <mergeCell ref="E35:F35"/>
    <mergeCell ref="A36:C36"/>
    <mergeCell ref="E36:F36"/>
    <mergeCell ref="A37:C37"/>
    <mergeCell ref="E37:F37"/>
    <mergeCell ref="C30:D30"/>
    <mergeCell ref="A32:I32"/>
    <mergeCell ref="A33:C34"/>
    <mergeCell ref="D33:F33"/>
    <mergeCell ref="G33:G34"/>
    <mergeCell ref="H33:H34"/>
    <mergeCell ref="I33:I34"/>
    <mergeCell ref="E34:F34"/>
    <mergeCell ref="C22:D22"/>
    <mergeCell ref="C23:D23"/>
    <mergeCell ref="A24:A29"/>
    <mergeCell ref="C24:D24"/>
    <mergeCell ref="C25:D25"/>
    <mergeCell ref="C26:D26"/>
    <mergeCell ref="C27:D27"/>
    <mergeCell ref="C28:D28"/>
    <mergeCell ref="C29:D29"/>
    <mergeCell ref="A17:B17"/>
    <mergeCell ref="C17:O17"/>
    <mergeCell ref="A18:H18"/>
    <mergeCell ref="A19:I19"/>
    <mergeCell ref="A20:A21"/>
    <mergeCell ref="C20:D21"/>
    <mergeCell ref="E20:E21"/>
    <mergeCell ref="F20:F21"/>
    <mergeCell ref="G20:G21"/>
    <mergeCell ref="H20:I20"/>
    <mergeCell ref="A13:I13"/>
    <mergeCell ref="A14:I14"/>
    <mergeCell ref="A15:B15"/>
    <mergeCell ref="C15:I15"/>
    <mergeCell ref="A16:B16"/>
    <mergeCell ref="C16:I16"/>
    <mergeCell ref="A12:C12"/>
    <mergeCell ref="D12:H12"/>
    <mergeCell ref="A3:I3"/>
    <mergeCell ref="A4:I4"/>
    <mergeCell ref="A5:I5"/>
    <mergeCell ref="A6:C6"/>
    <mergeCell ref="D6:H6"/>
    <mergeCell ref="A7:C8"/>
    <mergeCell ref="D7:H7"/>
    <mergeCell ref="D8:H8"/>
    <mergeCell ref="A9:C10"/>
    <mergeCell ref="D9:H10"/>
    <mergeCell ref="I9:I10"/>
    <mergeCell ref="A11:C11"/>
    <mergeCell ref="D11:H11"/>
  </mergeCells>
  <pageMargins left="0.7" right="0.7" top="0.75" bottom="0.75" header="0.3" footer="0.3"/>
  <pageSetup paperSize="9" scale="7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V54"/>
  <sheetViews>
    <sheetView view="pageBreakPreview" topLeftCell="A37" zoomScale="85" zoomScaleNormal="81" zoomScaleSheetLayoutView="85" workbookViewId="0">
      <selection activeCell="H53" sqref="H53"/>
    </sheetView>
  </sheetViews>
  <sheetFormatPr defaultRowHeight="15" x14ac:dyDescent="0.25"/>
  <cols>
    <col min="2" max="2" width="10.140625" customWidth="1"/>
    <col min="4" max="4" width="24.85546875" customWidth="1"/>
    <col min="5" max="5" width="5.28515625" customWidth="1"/>
    <col min="6" max="6" width="15.140625" customWidth="1"/>
    <col min="7" max="7" width="14.140625" customWidth="1"/>
    <col min="8" max="8" width="16.7109375" customWidth="1"/>
    <col min="9" max="9" width="14.28515625" customWidth="1"/>
    <col min="11" max="11" width="11.140625" customWidth="1"/>
    <col min="13" max="13" width="55.7109375" customWidth="1"/>
    <col min="19" max="19" width="9" customWidth="1"/>
    <col min="20" max="20" width="9.140625" hidden="1" customWidth="1"/>
    <col min="22" max="22" width="50.7109375" customWidth="1"/>
  </cols>
  <sheetData>
    <row r="1" spans="1:13" ht="15.75" x14ac:dyDescent="0.25">
      <c r="A1" s="499"/>
      <c r="B1" s="500"/>
      <c r="C1" s="500"/>
      <c r="D1" s="500"/>
      <c r="E1" s="500"/>
      <c r="F1" s="500"/>
      <c r="G1" s="500"/>
      <c r="H1" s="500"/>
      <c r="I1" s="521"/>
      <c r="J1" s="522"/>
      <c r="K1" s="522"/>
      <c r="L1" s="522"/>
      <c r="M1" s="501" t="s">
        <v>37</v>
      </c>
    </row>
    <row r="2" spans="1:13" ht="15.75" x14ac:dyDescent="0.25">
      <c r="A2" s="1049"/>
      <c r="B2" s="1050"/>
      <c r="C2" s="1050"/>
      <c r="D2" s="1050"/>
      <c r="E2" s="1050"/>
      <c r="F2" s="1050"/>
      <c r="G2" s="1050"/>
      <c r="H2" s="1050"/>
      <c r="I2" s="1050"/>
      <c r="J2" s="523"/>
      <c r="K2" s="523"/>
      <c r="L2" s="523"/>
      <c r="M2" s="524" t="s">
        <v>38</v>
      </c>
    </row>
    <row r="3" spans="1:13" ht="15.75" x14ac:dyDescent="0.25">
      <c r="A3" s="949" t="s">
        <v>253</v>
      </c>
      <c r="B3" s="950"/>
      <c r="C3" s="950"/>
      <c r="D3" s="950"/>
      <c r="E3" s="950"/>
      <c r="F3" s="950"/>
      <c r="G3" s="950"/>
      <c r="H3" s="950"/>
      <c r="I3" s="950"/>
      <c r="J3" s="950"/>
      <c r="K3" s="950"/>
      <c r="L3" s="950"/>
      <c r="M3" s="951"/>
    </row>
    <row r="4" spans="1:13" ht="15.75" x14ac:dyDescent="0.25">
      <c r="A4" s="952" t="s">
        <v>535</v>
      </c>
      <c r="B4" s="1051"/>
      <c r="C4" s="1051"/>
      <c r="D4" s="1051"/>
      <c r="E4" s="1051"/>
      <c r="F4" s="1051"/>
      <c r="G4" s="1051"/>
      <c r="H4" s="1051"/>
      <c r="I4" s="1051"/>
      <c r="J4" s="1051"/>
      <c r="K4" s="1051"/>
      <c r="L4" s="1051"/>
      <c r="M4" s="1052"/>
    </row>
    <row r="5" spans="1:13" ht="24.75" customHeight="1" x14ac:dyDescent="0.25">
      <c r="A5" s="955" t="s">
        <v>0</v>
      </c>
      <c r="B5" s="955"/>
      <c r="C5" s="955"/>
      <c r="D5" s="955" t="s">
        <v>40</v>
      </c>
      <c r="E5" s="955"/>
      <c r="F5" s="955"/>
      <c r="G5" s="955"/>
      <c r="H5" s="955"/>
      <c r="I5" s="955"/>
      <c r="J5" s="955"/>
      <c r="K5" s="955"/>
      <c r="L5" s="955"/>
      <c r="M5" s="525" t="s">
        <v>46</v>
      </c>
    </row>
    <row r="6" spans="1:13" ht="21" customHeight="1" x14ac:dyDescent="0.25">
      <c r="A6" s="945" t="s">
        <v>1</v>
      </c>
      <c r="B6" s="945"/>
      <c r="C6" s="945"/>
      <c r="D6" s="945" t="s">
        <v>556</v>
      </c>
      <c r="E6" s="945"/>
      <c r="F6" s="945"/>
      <c r="G6" s="945"/>
      <c r="H6" s="945"/>
      <c r="I6" s="945"/>
      <c r="J6" s="945"/>
      <c r="K6" s="945"/>
      <c r="L6" s="945"/>
      <c r="M6" s="526" t="s">
        <v>557</v>
      </c>
    </row>
    <row r="7" spans="1:13" ht="32.25" customHeight="1" x14ac:dyDescent="0.25">
      <c r="A7" s="945" t="s">
        <v>2</v>
      </c>
      <c r="B7" s="945"/>
      <c r="C7" s="945"/>
      <c r="D7" s="1068" t="s">
        <v>114</v>
      </c>
      <c r="E7" s="1068"/>
      <c r="F7" s="1068"/>
      <c r="G7" s="1068"/>
      <c r="H7" s="1068"/>
      <c r="I7" s="1068"/>
      <c r="J7" s="1068"/>
      <c r="K7" s="1068"/>
      <c r="L7" s="1068"/>
      <c r="M7" s="526" t="s">
        <v>244</v>
      </c>
    </row>
    <row r="8" spans="1:13" ht="27" customHeight="1" x14ac:dyDescent="0.25">
      <c r="A8" s="945" t="s">
        <v>3</v>
      </c>
      <c r="B8" s="945"/>
      <c r="C8" s="945"/>
      <c r="D8" s="1068" t="s">
        <v>502</v>
      </c>
      <c r="E8" s="1068"/>
      <c r="F8" s="1068"/>
      <c r="G8" s="1068"/>
      <c r="H8" s="1068"/>
      <c r="I8" s="1068"/>
      <c r="J8" s="1068"/>
      <c r="K8" s="1068"/>
      <c r="L8" s="1068"/>
      <c r="M8" s="526" t="s">
        <v>113</v>
      </c>
    </row>
    <row r="9" spans="1:13" ht="27" customHeight="1" x14ac:dyDescent="0.25">
      <c r="A9" s="945" t="s">
        <v>558</v>
      </c>
      <c r="B9" s="945"/>
      <c r="C9" s="945"/>
      <c r="D9" s="1068" t="s">
        <v>117</v>
      </c>
      <c r="E9" s="1068"/>
      <c r="F9" s="1068"/>
      <c r="G9" s="1068"/>
      <c r="H9" s="1068"/>
      <c r="I9" s="1068"/>
      <c r="J9" s="1068"/>
      <c r="K9" s="1068"/>
      <c r="L9" s="1068"/>
      <c r="M9" s="526" t="s">
        <v>60</v>
      </c>
    </row>
    <row r="10" spans="1:13" ht="0.75" customHeight="1" x14ac:dyDescent="0.25">
      <c r="A10" s="527"/>
      <c r="B10" s="527"/>
      <c r="C10" s="527"/>
      <c r="D10" s="527"/>
      <c r="E10" s="527"/>
      <c r="F10" s="527"/>
      <c r="G10" s="527"/>
      <c r="H10" s="527"/>
      <c r="I10" s="527"/>
      <c r="J10" s="527"/>
      <c r="K10" s="527"/>
      <c r="L10" s="527"/>
      <c r="M10" s="527"/>
    </row>
    <row r="11" spans="1:13" ht="32.25" customHeight="1" x14ac:dyDescent="0.25">
      <c r="A11" s="956" t="s">
        <v>48</v>
      </c>
      <c r="B11" s="956"/>
      <c r="C11" s="956"/>
      <c r="D11" s="956"/>
      <c r="E11" s="956"/>
      <c r="F11" s="956"/>
      <c r="G11" s="956"/>
      <c r="H11" s="956"/>
      <c r="I11" s="956"/>
      <c r="J11" s="956"/>
      <c r="K11" s="956"/>
      <c r="L11" s="956"/>
      <c r="M11" s="956"/>
    </row>
    <row r="12" spans="1:13" ht="33" customHeight="1" x14ac:dyDescent="0.25">
      <c r="A12" s="956" t="s">
        <v>5</v>
      </c>
      <c r="B12" s="956"/>
      <c r="C12" s="1053" t="s">
        <v>559</v>
      </c>
      <c r="D12" s="1054"/>
      <c r="E12" s="1054"/>
      <c r="F12" s="1054"/>
      <c r="G12" s="1054"/>
      <c r="H12" s="1054"/>
      <c r="I12" s="1054"/>
      <c r="J12" s="1054"/>
      <c r="K12" s="1054"/>
      <c r="L12" s="1054"/>
      <c r="M12" s="1055"/>
    </row>
    <row r="13" spans="1:13" ht="91.5" customHeight="1" x14ac:dyDescent="0.25">
      <c r="A13" s="959" t="s">
        <v>6</v>
      </c>
      <c r="B13" s="960"/>
      <c r="C13" s="1064" t="s">
        <v>560</v>
      </c>
      <c r="D13" s="1065"/>
      <c r="E13" s="1065"/>
      <c r="F13" s="1065"/>
      <c r="G13" s="1065"/>
      <c r="H13" s="1065"/>
      <c r="I13" s="1065"/>
      <c r="J13" s="1065"/>
      <c r="K13" s="1065"/>
      <c r="L13" s="1065"/>
      <c r="M13" s="1066"/>
    </row>
    <row r="14" spans="1:13" ht="67.5" customHeight="1" x14ac:dyDescent="0.25">
      <c r="A14" s="956" t="s">
        <v>7</v>
      </c>
      <c r="B14" s="956"/>
      <c r="C14" s="1067" t="s">
        <v>561</v>
      </c>
      <c r="D14" s="1067"/>
      <c r="E14" s="1067"/>
      <c r="F14" s="1067"/>
      <c r="G14" s="1067"/>
      <c r="H14" s="1067"/>
      <c r="I14" s="1067"/>
      <c r="J14" s="1067"/>
      <c r="K14" s="1067"/>
      <c r="L14" s="1067"/>
      <c r="M14" s="1067"/>
    </row>
    <row r="15" spans="1:13" ht="0.75" customHeight="1" x14ac:dyDescent="0.25">
      <c r="A15" s="1033"/>
      <c r="B15" s="1033"/>
      <c r="C15" s="1033"/>
      <c r="D15" s="1033"/>
      <c r="E15" s="1033"/>
      <c r="F15" s="1033"/>
      <c r="G15" s="1033"/>
      <c r="H15" s="1033"/>
      <c r="I15" s="1033"/>
      <c r="J15" s="1033"/>
      <c r="K15" s="1033"/>
      <c r="L15" s="1033"/>
      <c r="M15" s="1033"/>
    </row>
    <row r="16" spans="1:13" ht="40.5" customHeight="1" x14ac:dyDescent="0.25">
      <c r="A16" s="956" t="s">
        <v>49</v>
      </c>
      <c r="B16" s="956"/>
      <c r="C16" s="956"/>
      <c r="D16" s="956"/>
      <c r="E16" s="956"/>
      <c r="F16" s="956"/>
      <c r="G16" s="956"/>
      <c r="H16" s="956"/>
      <c r="I16" s="956"/>
      <c r="J16" s="956"/>
      <c r="K16" s="956"/>
      <c r="L16" s="956"/>
      <c r="M16" s="956"/>
    </row>
    <row r="17" spans="1:22" ht="29.25" customHeight="1" x14ac:dyDescent="0.25">
      <c r="A17" s="967" t="s">
        <v>8</v>
      </c>
      <c r="B17" s="967" t="s">
        <v>19</v>
      </c>
      <c r="C17" s="967" t="s">
        <v>12</v>
      </c>
      <c r="D17" s="967"/>
      <c r="E17" s="967"/>
      <c r="F17" s="967" t="s">
        <v>30</v>
      </c>
      <c r="G17" s="999" t="s">
        <v>33</v>
      </c>
      <c r="H17" s="999" t="s">
        <v>36</v>
      </c>
      <c r="I17" s="970" t="s">
        <v>42</v>
      </c>
      <c r="J17" s="1040"/>
      <c r="K17" s="1040"/>
      <c r="L17" s="1040"/>
      <c r="M17" s="971"/>
    </row>
    <row r="18" spans="1:22" ht="27" customHeight="1" x14ac:dyDescent="0.25">
      <c r="A18" s="967"/>
      <c r="B18" s="967"/>
      <c r="C18" s="967"/>
      <c r="D18" s="967"/>
      <c r="E18" s="967"/>
      <c r="F18" s="967"/>
      <c r="G18" s="968"/>
      <c r="H18" s="968"/>
      <c r="I18" s="967" t="s">
        <v>43</v>
      </c>
      <c r="J18" s="967"/>
      <c r="K18" s="967"/>
      <c r="L18" s="967" t="s">
        <v>44</v>
      </c>
      <c r="M18" s="967"/>
    </row>
    <row r="19" spans="1:22" ht="27.75" customHeight="1" x14ac:dyDescent="0.25">
      <c r="A19" s="170">
        <v>1</v>
      </c>
      <c r="B19" s="170">
        <v>2</v>
      </c>
      <c r="C19" s="970">
        <v>3</v>
      </c>
      <c r="D19" s="1040"/>
      <c r="E19" s="971"/>
      <c r="F19" s="170">
        <v>4</v>
      </c>
      <c r="G19" s="170">
        <v>5</v>
      </c>
      <c r="H19" s="170">
        <v>6</v>
      </c>
      <c r="I19" s="1077" t="s">
        <v>35</v>
      </c>
      <c r="J19" s="1078"/>
      <c r="K19" s="1078"/>
      <c r="L19" s="1062"/>
      <c r="M19" s="1063"/>
    </row>
    <row r="20" spans="1:22" ht="132" customHeight="1" x14ac:dyDescent="0.25">
      <c r="A20" s="980" t="s">
        <v>9</v>
      </c>
      <c r="B20" s="162" t="s">
        <v>20</v>
      </c>
      <c r="C20" s="1079" t="s">
        <v>562</v>
      </c>
      <c r="D20" s="1080"/>
      <c r="E20" s="1081"/>
      <c r="F20" s="476" t="s">
        <v>31</v>
      </c>
      <c r="G20" s="476">
        <v>100</v>
      </c>
      <c r="H20" s="476">
        <v>100</v>
      </c>
      <c r="I20" s="1056">
        <v>0</v>
      </c>
      <c r="J20" s="1057"/>
      <c r="K20" s="1058"/>
      <c r="L20" s="1062" t="s">
        <v>563</v>
      </c>
      <c r="M20" s="1063"/>
    </row>
    <row r="21" spans="1:22" ht="53.25" customHeight="1" x14ac:dyDescent="0.25">
      <c r="A21" s="981"/>
      <c r="B21" s="162" t="s">
        <v>21</v>
      </c>
      <c r="C21" s="978" t="s">
        <v>564</v>
      </c>
      <c r="D21" s="1082"/>
      <c r="E21" s="979"/>
      <c r="F21" s="476" t="s">
        <v>31</v>
      </c>
      <c r="G21" s="528">
        <v>100</v>
      </c>
      <c r="H21" s="528">
        <v>100</v>
      </c>
      <c r="I21" s="1056">
        <f t="shared" ref="I21:I28" si="0">H21-G21</f>
        <v>0</v>
      </c>
      <c r="J21" s="1057"/>
      <c r="K21" s="1058"/>
      <c r="L21" s="1062" t="s">
        <v>563</v>
      </c>
      <c r="M21" s="1076"/>
    </row>
    <row r="22" spans="1:22" ht="71.25" customHeight="1" x14ac:dyDescent="0.25">
      <c r="A22" s="981"/>
      <c r="B22" s="162" t="s">
        <v>112</v>
      </c>
      <c r="C22" s="1059" t="s">
        <v>565</v>
      </c>
      <c r="D22" s="1060"/>
      <c r="E22" s="1061"/>
      <c r="F22" s="476" t="s">
        <v>31</v>
      </c>
      <c r="G22" s="529">
        <v>100</v>
      </c>
      <c r="H22" s="529">
        <v>100</v>
      </c>
      <c r="I22" s="1056">
        <f t="shared" si="0"/>
        <v>0</v>
      </c>
      <c r="J22" s="1057"/>
      <c r="K22" s="1058"/>
      <c r="L22" s="1062" t="s">
        <v>563</v>
      </c>
      <c r="M22" s="1063"/>
      <c r="U22" s="1122"/>
      <c r="V22" s="1122"/>
    </row>
    <row r="23" spans="1:22" ht="88.5" customHeight="1" x14ac:dyDescent="0.25">
      <c r="A23" s="972" t="s">
        <v>10</v>
      </c>
      <c r="B23" s="475" t="s">
        <v>22</v>
      </c>
      <c r="C23" s="1089" t="s">
        <v>566</v>
      </c>
      <c r="D23" s="1090"/>
      <c r="E23" s="1091"/>
      <c r="F23" s="162" t="s">
        <v>358</v>
      </c>
      <c r="G23" s="530">
        <v>150000</v>
      </c>
      <c r="H23" s="19">
        <v>92026</v>
      </c>
      <c r="I23" s="1092">
        <f t="shared" si="0"/>
        <v>-57974</v>
      </c>
      <c r="J23" s="1093"/>
      <c r="K23" s="1094"/>
      <c r="L23" s="1014" t="s">
        <v>638</v>
      </c>
      <c r="M23" s="1016"/>
    </row>
    <row r="24" spans="1:22" ht="196.5" customHeight="1" x14ac:dyDescent="0.25">
      <c r="A24" s="972"/>
      <c r="B24" s="475" t="s">
        <v>23</v>
      </c>
      <c r="C24" s="1089" t="s">
        <v>567</v>
      </c>
      <c r="D24" s="1090"/>
      <c r="E24" s="1091"/>
      <c r="F24" s="162" t="s">
        <v>116</v>
      </c>
      <c r="G24" s="472">
        <v>50000</v>
      </c>
      <c r="H24" s="102">
        <v>29100</v>
      </c>
      <c r="I24" s="1101">
        <f t="shared" si="0"/>
        <v>-20900</v>
      </c>
      <c r="J24" s="1102"/>
      <c r="K24" s="1103"/>
      <c r="L24" s="1014" t="s">
        <v>639</v>
      </c>
      <c r="M24" s="1016"/>
    </row>
    <row r="25" spans="1:22" ht="45.75" customHeight="1" x14ac:dyDescent="0.25">
      <c r="A25" s="972"/>
      <c r="B25" s="475" t="s">
        <v>24</v>
      </c>
      <c r="C25" s="1074" t="s">
        <v>568</v>
      </c>
      <c r="D25" s="1085"/>
      <c r="E25" s="1075"/>
      <c r="F25" s="162" t="s">
        <v>358</v>
      </c>
      <c r="G25" s="530">
        <v>400</v>
      </c>
      <c r="H25" s="531">
        <v>373</v>
      </c>
      <c r="I25" s="1086">
        <f t="shared" si="0"/>
        <v>-27</v>
      </c>
      <c r="J25" s="1087"/>
      <c r="K25" s="1088"/>
      <c r="L25" s="1074" t="s">
        <v>569</v>
      </c>
      <c r="M25" s="1075"/>
    </row>
    <row r="26" spans="1:22" ht="51" customHeight="1" x14ac:dyDescent="0.25">
      <c r="A26" s="972"/>
      <c r="B26" s="475" t="s">
        <v>25</v>
      </c>
      <c r="C26" s="1089" t="s">
        <v>570</v>
      </c>
      <c r="D26" s="1090"/>
      <c r="E26" s="1091"/>
      <c r="F26" s="162" t="s">
        <v>116</v>
      </c>
      <c r="G26" s="532">
        <v>800000</v>
      </c>
      <c r="H26" s="472">
        <f>'[4]6404 '!$H$34</f>
        <v>1034987.8</v>
      </c>
      <c r="I26" s="1092">
        <f t="shared" si="0"/>
        <v>234987.80000000005</v>
      </c>
      <c r="J26" s="1093"/>
      <c r="K26" s="1094"/>
      <c r="L26" s="1074" t="s">
        <v>571</v>
      </c>
      <c r="M26" s="1075"/>
    </row>
    <row r="27" spans="1:22" ht="89.25" customHeight="1" x14ac:dyDescent="0.25">
      <c r="A27" s="980" t="s">
        <v>39</v>
      </c>
      <c r="B27" s="475" t="s">
        <v>26</v>
      </c>
      <c r="C27" s="1100" t="s">
        <v>572</v>
      </c>
      <c r="D27" s="1100"/>
      <c r="E27" s="1100"/>
      <c r="F27" s="162" t="s">
        <v>573</v>
      </c>
      <c r="G27" s="533">
        <v>20</v>
      </c>
      <c r="H27" s="533">
        <v>20</v>
      </c>
      <c r="I27" s="1101">
        <f t="shared" si="0"/>
        <v>0</v>
      </c>
      <c r="J27" s="1102"/>
      <c r="K27" s="1103"/>
      <c r="L27" s="1062" t="s">
        <v>563</v>
      </c>
      <c r="M27" s="1063"/>
    </row>
    <row r="28" spans="1:22" ht="73.5" customHeight="1" thickBot="1" x14ac:dyDescent="0.3">
      <c r="A28" s="1099"/>
      <c r="B28" s="534" t="s">
        <v>55</v>
      </c>
      <c r="C28" s="1069" t="s">
        <v>574</v>
      </c>
      <c r="D28" s="1070"/>
      <c r="E28" s="1071"/>
      <c r="F28" s="535" t="s">
        <v>573</v>
      </c>
      <c r="G28" s="536">
        <v>20</v>
      </c>
      <c r="H28" s="536">
        <v>20</v>
      </c>
      <c r="I28" s="1072">
        <f t="shared" si="0"/>
        <v>0</v>
      </c>
      <c r="J28" s="1073"/>
      <c r="K28" s="1073"/>
      <c r="L28" s="1074" t="s">
        <v>563</v>
      </c>
      <c r="M28" s="1075"/>
    </row>
    <row r="29" spans="1:22" ht="23.25" customHeight="1" x14ac:dyDescent="0.25">
      <c r="A29" s="1095" t="s">
        <v>50</v>
      </c>
      <c r="B29" s="1096"/>
      <c r="C29" s="1096"/>
      <c r="D29" s="1096"/>
      <c r="E29" s="1096"/>
      <c r="F29" s="1096"/>
      <c r="G29" s="1096"/>
      <c r="H29" s="1096"/>
      <c r="I29" s="1096"/>
      <c r="J29" s="1096"/>
      <c r="K29" s="1096"/>
      <c r="L29" s="1096"/>
      <c r="M29" s="1097"/>
    </row>
    <row r="30" spans="1:22" ht="15.75" x14ac:dyDescent="0.25">
      <c r="A30" s="1037" t="s">
        <v>12</v>
      </c>
      <c r="B30" s="1038"/>
      <c r="C30" s="1039"/>
      <c r="D30" s="970" t="s">
        <v>19</v>
      </c>
      <c r="E30" s="1040"/>
      <c r="F30" s="1040"/>
      <c r="G30" s="971"/>
      <c r="H30" s="1037" t="s">
        <v>33</v>
      </c>
      <c r="I30" s="1039"/>
      <c r="J30" s="1037" t="s">
        <v>51</v>
      </c>
      <c r="K30" s="1039"/>
      <c r="L30" s="1098" t="s">
        <v>36</v>
      </c>
      <c r="M30" s="1098"/>
    </row>
    <row r="31" spans="1:22" ht="15.75" x14ac:dyDescent="0.25">
      <c r="A31" s="993"/>
      <c r="B31" s="994"/>
      <c r="C31" s="995"/>
      <c r="D31" s="970" t="s">
        <v>28</v>
      </c>
      <c r="E31" s="971"/>
      <c r="F31" s="970" t="s">
        <v>41</v>
      </c>
      <c r="G31" s="971"/>
      <c r="H31" s="993"/>
      <c r="I31" s="995"/>
      <c r="J31" s="993"/>
      <c r="K31" s="995"/>
      <c r="L31" s="1098"/>
      <c r="M31" s="1098"/>
    </row>
    <row r="32" spans="1:22" ht="15.75" x14ac:dyDescent="0.25">
      <c r="A32" s="967">
        <v>1</v>
      </c>
      <c r="B32" s="967"/>
      <c r="C32" s="967"/>
      <c r="D32" s="967">
        <v>2</v>
      </c>
      <c r="E32" s="967"/>
      <c r="F32" s="970">
        <v>3</v>
      </c>
      <c r="G32" s="971"/>
      <c r="H32" s="967">
        <v>4</v>
      </c>
      <c r="I32" s="967"/>
      <c r="J32" s="967">
        <v>5</v>
      </c>
      <c r="K32" s="967"/>
      <c r="L32" s="967">
        <v>6</v>
      </c>
      <c r="M32" s="967"/>
    </row>
    <row r="33" spans="1:13" ht="15.75" x14ac:dyDescent="0.25">
      <c r="A33" s="1035" t="s">
        <v>108</v>
      </c>
      <c r="B33" s="1036"/>
      <c r="C33" s="1112"/>
      <c r="D33" s="1113" t="s">
        <v>575</v>
      </c>
      <c r="E33" s="1114"/>
      <c r="F33" s="996"/>
      <c r="G33" s="998"/>
      <c r="H33" s="1115">
        <f>SUM(H34:I41)</f>
        <v>52032.2</v>
      </c>
      <c r="I33" s="1116"/>
      <c r="J33" s="1115">
        <f>SUM(J34:K41)</f>
        <v>57276.800000000003</v>
      </c>
      <c r="K33" s="1116"/>
      <c r="L33" s="1083">
        <f>SUM(L34:M41)</f>
        <v>53535.000000000007</v>
      </c>
      <c r="M33" s="1084"/>
    </row>
    <row r="34" spans="1:13" ht="36" customHeight="1" x14ac:dyDescent="0.25">
      <c r="A34" s="978" t="s">
        <v>387</v>
      </c>
      <c r="B34" s="1082"/>
      <c r="C34" s="979"/>
      <c r="D34" s="1104"/>
      <c r="E34" s="1105"/>
      <c r="F34" s="1108">
        <v>21</v>
      </c>
      <c r="G34" s="1109"/>
      <c r="H34" s="1110">
        <v>30343.5</v>
      </c>
      <c r="I34" s="1111"/>
      <c r="J34" s="1110">
        <v>30651</v>
      </c>
      <c r="K34" s="1111"/>
      <c r="L34" s="1110">
        <v>30487.599999999999</v>
      </c>
      <c r="M34" s="1111"/>
    </row>
    <row r="35" spans="1:13" ht="30" customHeight="1" x14ac:dyDescent="0.25">
      <c r="A35" s="1045" t="s">
        <v>190</v>
      </c>
      <c r="B35" s="1046"/>
      <c r="C35" s="1047"/>
      <c r="D35" s="1104"/>
      <c r="E35" s="1105"/>
      <c r="F35" s="1008">
        <v>22</v>
      </c>
      <c r="G35" s="1010"/>
      <c r="H35" s="1106">
        <v>6183.7</v>
      </c>
      <c r="I35" s="1107"/>
      <c r="J35" s="1106">
        <v>9813.5</v>
      </c>
      <c r="K35" s="1107"/>
      <c r="L35" s="1106">
        <v>8931.7000000000007</v>
      </c>
      <c r="M35" s="1107"/>
    </row>
    <row r="36" spans="1:13" ht="24" customHeight="1" x14ac:dyDescent="0.25">
      <c r="A36" s="973" t="s">
        <v>71</v>
      </c>
      <c r="B36" s="1117"/>
      <c r="C36" s="974"/>
      <c r="D36" s="537"/>
      <c r="E36" s="538"/>
      <c r="F36" s="1008">
        <v>26</v>
      </c>
      <c r="G36" s="1010"/>
      <c r="H36" s="1106">
        <v>5000</v>
      </c>
      <c r="I36" s="1107"/>
      <c r="J36" s="1106">
        <v>0</v>
      </c>
      <c r="K36" s="1107"/>
      <c r="L36" s="1106">
        <v>0</v>
      </c>
      <c r="M36" s="1107"/>
    </row>
    <row r="37" spans="1:13" ht="29.25" customHeight="1" x14ac:dyDescent="0.25">
      <c r="A37" s="1045" t="s">
        <v>390</v>
      </c>
      <c r="B37" s="1046"/>
      <c r="C37" s="1047"/>
      <c r="D37" s="1104"/>
      <c r="E37" s="1105"/>
      <c r="F37" s="1008">
        <v>27</v>
      </c>
      <c r="G37" s="1010"/>
      <c r="H37" s="1110">
        <v>250</v>
      </c>
      <c r="I37" s="1111"/>
      <c r="J37" s="1110">
        <v>695.9</v>
      </c>
      <c r="K37" s="1111"/>
      <c r="L37" s="1110">
        <v>675.8</v>
      </c>
      <c r="M37" s="1111"/>
    </row>
    <row r="38" spans="1:13" ht="27.75" customHeight="1" x14ac:dyDescent="0.25">
      <c r="A38" s="1045" t="s">
        <v>191</v>
      </c>
      <c r="B38" s="1046"/>
      <c r="C38" s="1047"/>
      <c r="D38" s="1104"/>
      <c r="E38" s="1105"/>
      <c r="F38" s="1008">
        <v>28</v>
      </c>
      <c r="G38" s="1010"/>
      <c r="H38" s="1110">
        <v>400</v>
      </c>
      <c r="I38" s="1111"/>
      <c r="J38" s="1110">
        <v>391.2</v>
      </c>
      <c r="K38" s="1111"/>
      <c r="L38" s="1110">
        <v>371.6</v>
      </c>
      <c r="M38" s="1111"/>
    </row>
    <row r="39" spans="1:13" ht="27" customHeight="1" x14ac:dyDescent="0.25">
      <c r="A39" s="1045" t="s">
        <v>166</v>
      </c>
      <c r="B39" s="1118"/>
      <c r="C39" s="1119"/>
      <c r="D39" s="1104"/>
      <c r="E39" s="1120"/>
      <c r="F39" s="1008">
        <v>31</v>
      </c>
      <c r="G39" s="1010"/>
      <c r="H39" s="1110">
        <v>0</v>
      </c>
      <c r="I39" s="1121"/>
      <c r="J39" s="1110">
        <v>7065.8</v>
      </c>
      <c r="K39" s="1121"/>
      <c r="L39" s="1110">
        <v>4778.8999999999996</v>
      </c>
      <c r="M39" s="1121"/>
    </row>
    <row r="40" spans="1:13" ht="37.5" customHeight="1" x14ac:dyDescent="0.25">
      <c r="A40" s="1045" t="s">
        <v>329</v>
      </c>
      <c r="B40" s="1046"/>
      <c r="C40" s="1047"/>
      <c r="D40" s="1104"/>
      <c r="E40" s="1105"/>
      <c r="F40" s="1008">
        <v>33</v>
      </c>
      <c r="G40" s="1010"/>
      <c r="H40" s="1110">
        <v>1355</v>
      </c>
      <c r="I40" s="1111"/>
      <c r="J40" s="1110">
        <v>1710.8</v>
      </c>
      <c r="K40" s="1111"/>
      <c r="L40" s="1110">
        <v>1555.1</v>
      </c>
      <c r="M40" s="1111"/>
    </row>
    <row r="41" spans="1:13" ht="30" customHeight="1" x14ac:dyDescent="0.25">
      <c r="A41" s="973" t="s">
        <v>576</v>
      </c>
      <c r="B41" s="1117"/>
      <c r="C41" s="974"/>
      <c r="D41" s="1104"/>
      <c r="E41" s="1105"/>
      <c r="F41" s="1008">
        <v>35</v>
      </c>
      <c r="G41" s="1010"/>
      <c r="H41" s="1110">
        <v>8500</v>
      </c>
      <c r="I41" s="1111"/>
      <c r="J41" s="1110">
        <v>6948.6</v>
      </c>
      <c r="K41" s="1111"/>
      <c r="L41" s="1110">
        <v>6734.3</v>
      </c>
      <c r="M41" s="1111"/>
    </row>
    <row r="42" spans="1:13" ht="1.5" hidden="1" customHeight="1" x14ac:dyDescent="0.25">
      <c r="A42" s="163"/>
      <c r="B42" s="163"/>
      <c r="C42" s="163"/>
      <c r="D42" s="163"/>
      <c r="E42" s="163"/>
      <c r="F42" s="163"/>
      <c r="G42" s="163"/>
      <c r="H42" s="163"/>
      <c r="I42" s="163"/>
      <c r="J42" s="163"/>
      <c r="K42" s="163"/>
      <c r="L42" s="163"/>
      <c r="M42" s="163"/>
    </row>
    <row r="43" spans="1:13" ht="21" customHeight="1" x14ac:dyDescent="0.25">
      <c r="A43" s="1123" t="s">
        <v>52</v>
      </c>
      <c r="B43" s="1123"/>
      <c r="C43" s="1123"/>
      <c r="D43" s="1123"/>
      <c r="E43" s="1123"/>
      <c r="F43" s="1123"/>
      <c r="G43" s="1123"/>
      <c r="H43" s="1123"/>
      <c r="I43" s="1123"/>
      <c r="J43" s="1123"/>
      <c r="K43" s="1123"/>
      <c r="L43" s="1123"/>
      <c r="M43" s="1123"/>
    </row>
    <row r="44" spans="1:13" ht="283.5" customHeight="1" x14ac:dyDescent="0.25">
      <c r="A44" s="1124" t="s">
        <v>577</v>
      </c>
      <c r="B44" s="1124"/>
      <c r="C44" s="1124"/>
      <c r="D44" s="1124"/>
      <c r="E44" s="1124"/>
      <c r="F44" s="1124"/>
      <c r="G44" s="1124"/>
      <c r="H44" s="1124"/>
      <c r="I44" s="1124"/>
      <c r="J44" s="1124"/>
      <c r="K44" s="1124"/>
      <c r="L44" s="1124"/>
      <c r="M44" s="1124"/>
    </row>
    <row r="45" spans="1:13" ht="15.75" x14ac:dyDescent="0.25">
      <c r="A45" s="539"/>
      <c r="B45" s="539"/>
      <c r="C45" s="539"/>
      <c r="D45" s="69"/>
      <c r="E45" s="69"/>
      <c r="F45" s="69"/>
      <c r="G45" s="69"/>
      <c r="H45" s="69"/>
      <c r="I45" s="69"/>
      <c r="J45" s="69"/>
      <c r="K45" s="69"/>
      <c r="L45" s="69"/>
      <c r="M45" s="69"/>
    </row>
    <row r="46" spans="1:13" ht="15.75" x14ac:dyDescent="0.25">
      <c r="A46" s="490" t="s">
        <v>13</v>
      </c>
      <c r="B46" s="490"/>
      <c r="C46" s="490"/>
      <c r="D46" s="490"/>
      <c r="E46" s="491"/>
      <c r="F46" s="491"/>
      <c r="G46" s="491"/>
      <c r="H46" s="491"/>
      <c r="I46" s="491"/>
      <c r="J46" s="491"/>
      <c r="K46" s="491"/>
      <c r="L46" s="527"/>
      <c r="M46" s="527"/>
    </row>
    <row r="47" spans="1:13" ht="15.75" x14ac:dyDescent="0.25">
      <c r="A47" s="512" t="s">
        <v>14</v>
      </c>
      <c r="B47" s="512"/>
      <c r="C47" s="512"/>
      <c r="D47" s="512"/>
      <c r="E47" s="540" t="s">
        <v>660</v>
      </c>
      <c r="F47" s="513"/>
      <c r="G47" s="513"/>
      <c r="H47" s="652" t="s">
        <v>655</v>
      </c>
      <c r="I47" s="639"/>
      <c r="J47" s="639"/>
      <c r="K47" s="639"/>
      <c r="L47" s="639"/>
      <c r="M47" s="639"/>
    </row>
    <row r="48" spans="1:13" ht="15.75" x14ac:dyDescent="0.25">
      <c r="A48" s="514"/>
      <c r="B48" s="514"/>
      <c r="C48" s="514"/>
      <c r="D48" s="514"/>
      <c r="E48" s="1048" t="s">
        <v>659</v>
      </c>
      <c r="F48" s="1048"/>
      <c r="G48" s="1048"/>
      <c r="H48" s="636" t="s">
        <v>657</v>
      </c>
      <c r="I48" s="637"/>
      <c r="J48" s="637"/>
      <c r="K48" s="637"/>
      <c r="L48" s="637"/>
      <c r="M48" s="637"/>
    </row>
    <row r="49" spans="1:13" ht="15.75" x14ac:dyDescent="0.25">
      <c r="A49" s="512" t="s">
        <v>15</v>
      </c>
      <c r="B49" s="512"/>
      <c r="C49" s="512"/>
      <c r="D49" s="512"/>
      <c r="E49" s="513"/>
      <c r="F49" s="513"/>
      <c r="G49" s="513"/>
      <c r="H49" s="638" t="s">
        <v>656</v>
      </c>
      <c r="I49" s="639"/>
      <c r="J49" s="639"/>
      <c r="K49" s="639"/>
      <c r="L49" s="639"/>
      <c r="M49" s="639"/>
    </row>
    <row r="50" spans="1:13" ht="15.75" x14ac:dyDescent="0.25">
      <c r="A50" s="541"/>
      <c r="B50" s="541"/>
      <c r="C50" s="541"/>
      <c r="D50" s="541"/>
      <c r="E50" s="1048" t="s">
        <v>661</v>
      </c>
      <c r="F50" s="1048"/>
      <c r="G50" s="1048"/>
      <c r="H50" s="636" t="s">
        <v>658</v>
      </c>
      <c r="I50" s="637"/>
      <c r="J50" s="637"/>
      <c r="K50" s="637"/>
      <c r="L50" s="637"/>
      <c r="M50" s="637"/>
    </row>
    <row r="51" spans="1:13" ht="15.75" x14ac:dyDescent="0.25">
      <c r="A51" s="541" t="s">
        <v>16</v>
      </c>
      <c r="B51" s="541"/>
      <c r="C51" s="541"/>
      <c r="D51" s="541"/>
      <c r="E51" s="513"/>
      <c r="F51" s="513"/>
      <c r="G51" s="513"/>
      <c r="H51" s="638" t="s">
        <v>656</v>
      </c>
      <c r="I51" s="639"/>
      <c r="J51" s="639"/>
      <c r="K51" s="639"/>
      <c r="L51" s="639"/>
      <c r="M51" s="639"/>
    </row>
    <row r="52" spans="1:13" ht="15.75" x14ac:dyDescent="0.25">
      <c r="A52" s="541"/>
      <c r="B52" s="541"/>
      <c r="C52" s="541"/>
      <c r="D52" s="541"/>
      <c r="E52" s="1048" t="s">
        <v>662</v>
      </c>
      <c r="F52" s="1048"/>
      <c r="G52" s="1048"/>
      <c r="H52" s="636" t="s">
        <v>658</v>
      </c>
      <c r="I52" s="637"/>
      <c r="J52" s="637"/>
      <c r="K52" s="637"/>
      <c r="L52" s="637"/>
      <c r="M52" s="637"/>
    </row>
    <row r="53" spans="1:13" ht="15.75" x14ac:dyDescent="0.25">
      <c r="A53" s="515" t="s">
        <v>17</v>
      </c>
      <c r="B53" s="490" t="s">
        <v>27</v>
      </c>
      <c r="C53" s="541"/>
      <c r="D53" s="541"/>
      <c r="E53" s="541"/>
      <c r="F53" s="541"/>
      <c r="G53" s="541"/>
      <c r="H53" s="541"/>
      <c r="I53" s="541"/>
      <c r="J53" s="541"/>
      <c r="K53" s="541"/>
      <c r="L53" s="527"/>
      <c r="M53" s="527"/>
    </row>
    <row r="54" spans="1:13" ht="27.75" customHeight="1" x14ac:dyDescent="0.25">
      <c r="A54" s="541" t="s">
        <v>18</v>
      </c>
      <c r="B54" s="541"/>
      <c r="C54" s="541"/>
      <c r="D54" s="541"/>
      <c r="E54" s="541"/>
      <c r="F54" s="541"/>
      <c r="G54" s="541"/>
      <c r="H54" s="541"/>
      <c r="I54" s="541"/>
      <c r="J54" s="541"/>
      <c r="K54" s="541"/>
      <c r="L54" s="527"/>
      <c r="M54" s="527"/>
    </row>
  </sheetData>
  <mergeCells count="143">
    <mergeCell ref="U22:V22"/>
    <mergeCell ref="E50:G50"/>
    <mergeCell ref="H50:M50"/>
    <mergeCell ref="H51:M51"/>
    <mergeCell ref="E52:G52"/>
    <mergeCell ref="H52:M52"/>
    <mergeCell ref="A43:M43"/>
    <mergeCell ref="A44:M44"/>
    <mergeCell ref="H47:M47"/>
    <mergeCell ref="E48:G48"/>
    <mergeCell ref="H48:M48"/>
    <mergeCell ref="H49:M49"/>
    <mergeCell ref="A41:C41"/>
    <mergeCell ref="D41:E41"/>
    <mergeCell ref="F41:G41"/>
    <mergeCell ref="H41:I41"/>
    <mergeCell ref="J41:K41"/>
    <mergeCell ref="L41:M41"/>
    <mergeCell ref="A40:C40"/>
    <mergeCell ref="D40:E40"/>
    <mergeCell ref="F40:G40"/>
    <mergeCell ref="H40:I40"/>
    <mergeCell ref="J40:K40"/>
    <mergeCell ref="L40:M40"/>
    <mergeCell ref="A39:C39"/>
    <mergeCell ref="D39:E39"/>
    <mergeCell ref="F39:G39"/>
    <mergeCell ref="H39:I39"/>
    <mergeCell ref="J39:K39"/>
    <mergeCell ref="L39:M39"/>
    <mergeCell ref="L37:M37"/>
    <mergeCell ref="A38:C38"/>
    <mergeCell ref="D38:E38"/>
    <mergeCell ref="F38:G38"/>
    <mergeCell ref="H38:I38"/>
    <mergeCell ref="J38:K38"/>
    <mergeCell ref="L38:M38"/>
    <mergeCell ref="A36:C36"/>
    <mergeCell ref="F36:G36"/>
    <mergeCell ref="H36:I36"/>
    <mergeCell ref="J36:K36"/>
    <mergeCell ref="L36:M36"/>
    <mergeCell ref="A37:C37"/>
    <mergeCell ref="D37:E37"/>
    <mergeCell ref="F37:G37"/>
    <mergeCell ref="H37:I37"/>
    <mergeCell ref="J37:K37"/>
    <mergeCell ref="L26:M26"/>
    <mergeCell ref="A35:C35"/>
    <mergeCell ref="D35:E35"/>
    <mergeCell ref="F35:G35"/>
    <mergeCell ref="H35:I35"/>
    <mergeCell ref="J35:K35"/>
    <mergeCell ref="L35:M35"/>
    <mergeCell ref="A34:C34"/>
    <mergeCell ref="D34:E34"/>
    <mergeCell ref="F34:G34"/>
    <mergeCell ref="H34:I34"/>
    <mergeCell ref="J34:K34"/>
    <mergeCell ref="L34:M34"/>
    <mergeCell ref="A23:A26"/>
    <mergeCell ref="C23:E23"/>
    <mergeCell ref="I23:K23"/>
    <mergeCell ref="L23:M23"/>
    <mergeCell ref="C24:E24"/>
    <mergeCell ref="I24:K24"/>
    <mergeCell ref="A33:C33"/>
    <mergeCell ref="D33:E33"/>
    <mergeCell ref="F33:G33"/>
    <mergeCell ref="H33:I33"/>
    <mergeCell ref="J33:K33"/>
    <mergeCell ref="L33:M33"/>
    <mergeCell ref="A32:C32"/>
    <mergeCell ref="D32:E32"/>
    <mergeCell ref="F32:G32"/>
    <mergeCell ref="H32:I32"/>
    <mergeCell ref="J32:K32"/>
    <mergeCell ref="L32:M32"/>
    <mergeCell ref="L24:M24"/>
    <mergeCell ref="C25:E25"/>
    <mergeCell ref="I25:K25"/>
    <mergeCell ref="L25:M25"/>
    <mergeCell ref="C26:E26"/>
    <mergeCell ref="I26:K26"/>
    <mergeCell ref="A29:M29"/>
    <mergeCell ref="A30:C31"/>
    <mergeCell ref="D30:G30"/>
    <mergeCell ref="H30:I31"/>
    <mergeCell ref="J30:K31"/>
    <mergeCell ref="L30:M31"/>
    <mergeCell ref="D31:E31"/>
    <mergeCell ref="F31:G31"/>
    <mergeCell ref="A27:A28"/>
    <mergeCell ref="C27:E27"/>
    <mergeCell ref="I27:K27"/>
    <mergeCell ref="L27:M27"/>
    <mergeCell ref="C28:E28"/>
    <mergeCell ref="I28:K28"/>
    <mergeCell ref="L28:M28"/>
    <mergeCell ref="L21:M21"/>
    <mergeCell ref="A15:M15"/>
    <mergeCell ref="A16:M16"/>
    <mergeCell ref="A17:A18"/>
    <mergeCell ref="B17:B18"/>
    <mergeCell ref="C17:E18"/>
    <mergeCell ref="F17:F18"/>
    <mergeCell ref="G17:G18"/>
    <mergeCell ref="H17:H18"/>
    <mergeCell ref="I17:M17"/>
    <mergeCell ref="I18:K18"/>
    <mergeCell ref="L18:M18"/>
    <mergeCell ref="C19:E19"/>
    <mergeCell ref="I19:K19"/>
    <mergeCell ref="L19:M19"/>
    <mergeCell ref="A20:A22"/>
    <mergeCell ref="C20:E20"/>
    <mergeCell ref="I20:K20"/>
    <mergeCell ref="L20:M20"/>
    <mergeCell ref="C21:E21"/>
    <mergeCell ref="I21:K21"/>
    <mergeCell ref="C22:E22"/>
    <mergeCell ref="I22:K22"/>
    <mergeCell ref="L22:M22"/>
    <mergeCell ref="A13:B13"/>
    <mergeCell ref="C13:M13"/>
    <mergeCell ref="A14:B14"/>
    <mergeCell ref="C14:M14"/>
    <mergeCell ref="A7:C7"/>
    <mergeCell ref="D7:L7"/>
    <mergeCell ref="A8:C8"/>
    <mergeCell ref="D8:L8"/>
    <mergeCell ref="A9:C9"/>
    <mergeCell ref="D9:L9"/>
    <mergeCell ref="A2:I2"/>
    <mergeCell ref="A3:M3"/>
    <mergeCell ref="A4:M4"/>
    <mergeCell ref="A5:C5"/>
    <mergeCell ref="D5:L5"/>
    <mergeCell ref="A6:C6"/>
    <mergeCell ref="D6:L6"/>
    <mergeCell ref="A11:M11"/>
    <mergeCell ref="A12:B12"/>
    <mergeCell ref="C12:M12"/>
  </mergeCells>
  <pageMargins left="0.7" right="0.7" top="0.75" bottom="0.75" header="0.3" footer="0.3"/>
  <pageSetup paperSize="9" scale="41"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58"/>
  <sheetViews>
    <sheetView view="pageBreakPreview" topLeftCell="A40" zoomScaleNormal="100" zoomScaleSheetLayoutView="100" workbookViewId="0">
      <selection activeCell="E55" sqref="E55:G55"/>
    </sheetView>
  </sheetViews>
  <sheetFormatPr defaultRowHeight="15" x14ac:dyDescent="0.25"/>
  <cols>
    <col min="1" max="1" width="10.5703125" customWidth="1"/>
    <col min="4" max="4" width="16.5703125" customWidth="1"/>
    <col min="5" max="5" width="19.140625" customWidth="1"/>
    <col min="6" max="6" width="15.7109375" customWidth="1"/>
    <col min="7" max="7" width="16.5703125" customWidth="1"/>
    <col min="8" max="8" width="24.140625" customWidth="1"/>
    <col min="9" max="9" width="47.7109375" customWidth="1"/>
  </cols>
  <sheetData>
    <row r="1" spans="1:9" hidden="1" x14ac:dyDescent="0.25"/>
    <row r="2" spans="1:9" ht="15.75" x14ac:dyDescent="0.25">
      <c r="A2" s="527"/>
      <c r="B2" s="527"/>
      <c r="C2" s="527"/>
      <c r="D2" s="527"/>
      <c r="E2" s="527"/>
      <c r="F2" s="527"/>
      <c r="G2" s="527"/>
      <c r="H2" s="527"/>
      <c r="I2" s="545" t="s">
        <v>37</v>
      </c>
    </row>
    <row r="3" spans="1:9" ht="18.75" customHeight="1" x14ac:dyDescent="0.25">
      <c r="A3" s="1125" t="s">
        <v>38</v>
      </c>
      <c r="B3" s="1125"/>
      <c r="C3" s="1125"/>
      <c r="D3" s="1125"/>
      <c r="E3" s="1125"/>
      <c r="F3" s="1125"/>
      <c r="G3" s="1125"/>
      <c r="H3" s="1125"/>
      <c r="I3" s="1125"/>
    </row>
    <row r="4" spans="1:9" ht="15.75" x14ac:dyDescent="0.25">
      <c r="A4" s="1126" t="s">
        <v>253</v>
      </c>
      <c r="B4" s="950"/>
      <c r="C4" s="950"/>
      <c r="D4" s="950"/>
      <c r="E4" s="950"/>
      <c r="F4" s="950"/>
      <c r="G4" s="950"/>
      <c r="H4" s="950"/>
      <c r="I4" s="951"/>
    </row>
    <row r="5" spans="1:9" ht="15.75" x14ac:dyDescent="0.25">
      <c r="A5" s="1127" t="s">
        <v>578</v>
      </c>
      <c r="B5" s="953"/>
      <c r="C5" s="953"/>
      <c r="D5" s="953"/>
      <c r="E5" s="953"/>
      <c r="F5" s="953"/>
      <c r="G5" s="953"/>
      <c r="H5" s="953"/>
      <c r="I5" s="954"/>
    </row>
    <row r="6" spans="1:9" ht="24.75" customHeight="1" x14ac:dyDescent="0.25">
      <c r="A6" s="955" t="s">
        <v>0</v>
      </c>
      <c r="B6" s="955"/>
      <c r="C6" s="955"/>
      <c r="D6" s="955" t="s">
        <v>40</v>
      </c>
      <c r="E6" s="955"/>
      <c r="F6" s="955"/>
      <c r="G6" s="955"/>
      <c r="H6" s="955"/>
      <c r="I6" s="470" t="s">
        <v>46</v>
      </c>
    </row>
    <row r="7" spans="1:9" ht="23.25" customHeight="1" x14ac:dyDescent="0.25">
      <c r="A7" s="945" t="s">
        <v>1</v>
      </c>
      <c r="B7" s="945"/>
      <c r="C7" s="945"/>
      <c r="D7" s="945" t="s">
        <v>579</v>
      </c>
      <c r="E7" s="945"/>
      <c r="F7" s="945"/>
      <c r="G7" s="945"/>
      <c r="H7" s="945"/>
      <c r="I7" s="167" t="s">
        <v>580</v>
      </c>
    </row>
    <row r="8" spans="1:9" ht="19.5" customHeight="1" x14ac:dyDescent="0.25">
      <c r="A8" s="945" t="s">
        <v>1</v>
      </c>
      <c r="B8" s="945"/>
      <c r="C8" s="945"/>
      <c r="D8" s="945" t="s">
        <v>581</v>
      </c>
      <c r="E8" s="945"/>
      <c r="F8" s="945"/>
      <c r="G8" s="945"/>
      <c r="H8" s="945"/>
      <c r="I8" s="167" t="s">
        <v>582</v>
      </c>
    </row>
    <row r="9" spans="1:9" ht="31.5" customHeight="1" x14ac:dyDescent="0.25">
      <c r="A9" s="945" t="s">
        <v>2</v>
      </c>
      <c r="B9" s="945"/>
      <c r="C9" s="945"/>
      <c r="D9" s="945" t="s">
        <v>583</v>
      </c>
      <c r="E9" s="945"/>
      <c r="F9" s="945"/>
      <c r="G9" s="945"/>
      <c r="H9" s="945"/>
      <c r="I9" s="167" t="s">
        <v>582</v>
      </c>
    </row>
    <row r="10" spans="1:9" ht="22.5" customHeight="1" x14ac:dyDescent="0.25">
      <c r="A10" s="945" t="s">
        <v>3</v>
      </c>
      <c r="B10" s="945"/>
      <c r="C10" s="945"/>
      <c r="D10" s="945" t="s">
        <v>502</v>
      </c>
      <c r="E10" s="945"/>
      <c r="F10" s="945"/>
      <c r="G10" s="945"/>
      <c r="H10" s="945"/>
      <c r="I10" s="167" t="s">
        <v>113</v>
      </c>
    </row>
    <row r="11" spans="1:9" ht="29.25" customHeight="1" x14ac:dyDescent="0.25">
      <c r="A11" s="945" t="s">
        <v>4</v>
      </c>
      <c r="B11" s="945"/>
      <c r="C11" s="945"/>
      <c r="D11" s="945" t="s">
        <v>584</v>
      </c>
      <c r="E11" s="945"/>
      <c r="F11" s="945"/>
      <c r="G11" s="945"/>
      <c r="H11" s="945"/>
      <c r="I11" s="167" t="s">
        <v>80</v>
      </c>
    </row>
    <row r="12" spans="1:9" ht="0.75" customHeight="1" x14ac:dyDescent="0.25">
      <c r="A12" s="1027"/>
      <c r="B12" s="1028"/>
      <c r="C12" s="1029"/>
      <c r="D12" s="1027"/>
      <c r="E12" s="1028"/>
      <c r="F12" s="1028"/>
      <c r="G12" s="1028"/>
      <c r="H12" s="1029"/>
      <c r="I12" s="546"/>
    </row>
    <row r="13" spans="1:9" ht="26.25" customHeight="1" x14ac:dyDescent="0.25">
      <c r="A13" s="958" t="s">
        <v>48</v>
      </c>
      <c r="B13" s="958"/>
      <c r="C13" s="958"/>
      <c r="D13" s="958"/>
      <c r="E13" s="958"/>
      <c r="F13" s="958"/>
      <c r="G13" s="958"/>
      <c r="H13" s="958"/>
      <c r="I13" s="958"/>
    </row>
    <row r="14" spans="1:9" ht="24" customHeight="1" x14ac:dyDescent="0.25">
      <c r="A14" s="956" t="s">
        <v>5</v>
      </c>
      <c r="B14" s="956"/>
      <c r="C14" s="957" t="s">
        <v>585</v>
      </c>
      <c r="D14" s="957"/>
      <c r="E14" s="957"/>
      <c r="F14" s="957"/>
      <c r="G14" s="957"/>
      <c r="H14" s="957"/>
      <c r="I14" s="957"/>
    </row>
    <row r="15" spans="1:9" ht="42" customHeight="1" x14ac:dyDescent="0.25">
      <c r="A15" s="958" t="s">
        <v>6</v>
      </c>
      <c r="B15" s="958"/>
      <c r="C15" s="1031" t="s">
        <v>586</v>
      </c>
      <c r="D15" s="1031"/>
      <c r="E15" s="1031"/>
      <c r="F15" s="1031"/>
      <c r="G15" s="1031"/>
      <c r="H15" s="1031"/>
      <c r="I15" s="1031"/>
    </row>
    <row r="16" spans="1:9" ht="54" customHeight="1" x14ac:dyDescent="0.25">
      <c r="A16" s="956" t="s">
        <v>7</v>
      </c>
      <c r="B16" s="956"/>
      <c r="C16" s="1031" t="s">
        <v>587</v>
      </c>
      <c r="D16" s="1031"/>
      <c r="E16" s="1031"/>
      <c r="F16" s="1031"/>
      <c r="G16" s="1031"/>
      <c r="H16" s="1031"/>
      <c r="I16" s="1031"/>
    </row>
    <row r="17" spans="1:9" ht="15.75" hidden="1" x14ac:dyDescent="0.25">
      <c r="A17" s="1033"/>
      <c r="B17" s="1033"/>
      <c r="C17" s="1033"/>
      <c r="D17" s="1033"/>
      <c r="E17" s="1033"/>
      <c r="F17" s="1033"/>
      <c r="G17" s="1033"/>
      <c r="H17" s="1033"/>
      <c r="I17" s="69"/>
    </row>
    <row r="18" spans="1:9" ht="38.25" customHeight="1" x14ac:dyDescent="0.25">
      <c r="A18" s="958" t="s">
        <v>49</v>
      </c>
      <c r="B18" s="958"/>
      <c r="C18" s="958"/>
      <c r="D18" s="958"/>
      <c r="E18" s="958"/>
      <c r="F18" s="958"/>
      <c r="G18" s="958"/>
      <c r="H18" s="958"/>
      <c r="I18" s="958"/>
    </row>
    <row r="19" spans="1:9" ht="20.25" customHeight="1" x14ac:dyDescent="0.25">
      <c r="A19" s="1128" t="s">
        <v>56</v>
      </c>
      <c r="B19" s="168" t="s">
        <v>57</v>
      </c>
      <c r="C19" s="967" t="s">
        <v>58</v>
      </c>
      <c r="D19" s="967"/>
      <c r="E19" s="967" t="s">
        <v>59</v>
      </c>
      <c r="F19" s="968" t="s">
        <v>33</v>
      </c>
      <c r="G19" s="968" t="s">
        <v>36</v>
      </c>
      <c r="H19" s="967" t="s">
        <v>42</v>
      </c>
      <c r="I19" s="967"/>
    </row>
    <row r="20" spans="1:9" ht="18.75" customHeight="1" x14ac:dyDescent="0.25">
      <c r="A20" s="1129"/>
      <c r="B20" s="169"/>
      <c r="C20" s="967"/>
      <c r="D20" s="967"/>
      <c r="E20" s="967"/>
      <c r="F20" s="969"/>
      <c r="G20" s="969"/>
      <c r="H20" s="170" t="s">
        <v>43</v>
      </c>
      <c r="I20" s="471" t="s">
        <v>44</v>
      </c>
    </row>
    <row r="21" spans="1:9" ht="15.75" x14ac:dyDescent="0.25">
      <c r="A21" s="170">
        <v>1</v>
      </c>
      <c r="B21" s="170">
        <v>2</v>
      </c>
      <c r="C21" s="970">
        <v>3</v>
      </c>
      <c r="D21" s="971"/>
      <c r="E21" s="170">
        <v>4</v>
      </c>
      <c r="F21" s="170">
        <v>5</v>
      </c>
      <c r="G21" s="170">
        <v>6</v>
      </c>
      <c r="H21" s="170" t="s">
        <v>35</v>
      </c>
      <c r="I21" s="497"/>
    </row>
    <row r="22" spans="1:9" x14ac:dyDescent="0.25">
      <c r="A22" s="980" t="s">
        <v>9</v>
      </c>
      <c r="B22" s="1130" t="s">
        <v>21</v>
      </c>
      <c r="C22" s="1132" t="s">
        <v>588</v>
      </c>
      <c r="D22" s="1133"/>
      <c r="E22" s="1136" t="s">
        <v>589</v>
      </c>
      <c r="F22" s="1143">
        <v>4500</v>
      </c>
      <c r="G22" s="1136">
        <v>2448.4</v>
      </c>
      <c r="H22" s="1137">
        <f>G22-F22</f>
        <v>-2051.6</v>
      </c>
      <c r="I22" s="1139" t="s">
        <v>630</v>
      </c>
    </row>
    <row r="23" spans="1:9" ht="98.25" customHeight="1" x14ac:dyDescent="0.25">
      <c r="A23" s="981"/>
      <c r="B23" s="1131"/>
      <c r="C23" s="1134"/>
      <c r="D23" s="1135"/>
      <c r="E23" s="969"/>
      <c r="F23" s="1144"/>
      <c r="G23" s="969"/>
      <c r="H23" s="1138"/>
      <c r="I23" s="1140"/>
    </row>
    <row r="24" spans="1:9" ht="49.5" customHeight="1" x14ac:dyDescent="0.25">
      <c r="A24" s="981"/>
      <c r="B24" s="162" t="s">
        <v>112</v>
      </c>
      <c r="C24" s="973" t="s">
        <v>590</v>
      </c>
      <c r="D24" s="974"/>
      <c r="E24" s="162" t="s">
        <v>591</v>
      </c>
      <c r="F24" s="529">
        <v>35</v>
      </c>
      <c r="G24" s="473">
        <v>39.799999999999997</v>
      </c>
      <c r="H24" s="473">
        <f t="shared" ref="H24:H26" si="0">G24-F24</f>
        <v>4.7999999999999972</v>
      </c>
      <c r="I24" s="547" t="s">
        <v>592</v>
      </c>
    </row>
    <row r="25" spans="1:9" ht="62.25" customHeight="1" x14ac:dyDescent="0.25">
      <c r="A25" s="171" t="s">
        <v>10</v>
      </c>
      <c r="B25" s="475" t="s">
        <v>22</v>
      </c>
      <c r="C25" s="973" t="s">
        <v>593</v>
      </c>
      <c r="D25" s="974"/>
      <c r="E25" s="65" t="s">
        <v>72</v>
      </c>
      <c r="F25" s="530">
        <v>60</v>
      </c>
      <c r="G25" s="473">
        <v>0</v>
      </c>
      <c r="H25" s="162">
        <f t="shared" si="0"/>
        <v>-60</v>
      </c>
      <c r="I25" s="1141" t="s">
        <v>594</v>
      </c>
    </row>
    <row r="26" spans="1:9" ht="56.25" customHeight="1" x14ac:dyDescent="0.25">
      <c r="A26" s="171" t="s">
        <v>11</v>
      </c>
      <c r="B26" s="475" t="s">
        <v>26</v>
      </c>
      <c r="C26" s="983" t="s">
        <v>595</v>
      </c>
      <c r="D26" s="983"/>
      <c r="E26" s="162" t="s">
        <v>596</v>
      </c>
      <c r="F26" s="472">
        <v>11274.6</v>
      </c>
      <c r="G26" s="473">
        <v>0</v>
      </c>
      <c r="H26" s="162">
        <f t="shared" si="0"/>
        <v>-11274.6</v>
      </c>
      <c r="I26" s="1142"/>
    </row>
    <row r="27" spans="1:9" ht="15.75" hidden="1" x14ac:dyDescent="0.25">
      <c r="A27" s="163"/>
      <c r="B27" s="506"/>
      <c r="C27" s="61"/>
      <c r="D27" s="61"/>
      <c r="E27" s="61"/>
      <c r="F27" s="61"/>
      <c r="G27" s="61"/>
      <c r="H27" s="61"/>
      <c r="I27" s="69"/>
    </row>
    <row r="28" spans="1:9" ht="26.25" customHeight="1" x14ac:dyDescent="0.25">
      <c r="A28" s="987" t="s">
        <v>62</v>
      </c>
      <c r="B28" s="988"/>
      <c r="C28" s="988"/>
      <c r="D28" s="988"/>
      <c r="E28" s="988"/>
      <c r="F28" s="988"/>
      <c r="G28" s="988"/>
      <c r="H28" s="988"/>
      <c r="I28" s="989"/>
    </row>
    <row r="29" spans="1:9" ht="24.75" customHeight="1" x14ac:dyDescent="0.25">
      <c r="A29" s="1037" t="s">
        <v>12</v>
      </c>
      <c r="B29" s="1038"/>
      <c r="C29" s="1039"/>
      <c r="D29" s="970" t="s">
        <v>19</v>
      </c>
      <c r="E29" s="1040"/>
      <c r="F29" s="971"/>
      <c r="G29" s="999" t="s">
        <v>33</v>
      </c>
      <c r="H29" s="999" t="s">
        <v>45</v>
      </c>
      <c r="I29" s="999" t="s">
        <v>61</v>
      </c>
    </row>
    <row r="30" spans="1:9" ht="15.75" x14ac:dyDescent="0.25">
      <c r="A30" s="993"/>
      <c r="B30" s="994"/>
      <c r="C30" s="995"/>
      <c r="D30" s="170" t="s">
        <v>28</v>
      </c>
      <c r="E30" s="970" t="s">
        <v>41</v>
      </c>
      <c r="F30" s="971"/>
      <c r="G30" s="1000"/>
      <c r="H30" s="1000"/>
      <c r="I30" s="1000"/>
    </row>
    <row r="31" spans="1:9" ht="15.75" x14ac:dyDescent="0.25">
      <c r="A31" s="987"/>
      <c r="B31" s="988"/>
      <c r="C31" s="989"/>
      <c r="D31" s="170">
        <v>2</v>
      </c>
      <c r="E31" s="970">
        <v>3</v>
      </c>
      <c r="F31" s="971"/>
      <c r="G31" s="170">
        <v>4</v>
      </c>
      <c r="H31" s="170">
        <v>5</v>
      </c>
      <c r="I31" s="170">
        <v>6</v>
      </c>
    </row>
    <row r="32" spans="1:9" ht="15.75" x14ac:dyDescent="0.25">
      <c r="A32" s="1145" t="s">
        <v>108</v>
      </c>
      <c r="B32" s="1146"/>
      <c r="C32" s="1147"/>
      <c r="D32" s="170"/>
      <c r="E32" s="970"/>
      <c r="F32" s="971"/>
      <c r="G32" s="58">
        <f>G33+G39+G41</f>
        <v>7200</v>
      </c>
      <c r="H32" s="548">
        <f>SUM(H33+H39+H41)</f>
        <v>4150</v>
      </c>
      <c r="I32" s="548">
        <f>SUM(I33+I39+I41)</f>
        <v>1333.6999999999998</v>
      </c>
    </row>
    <row r="33" spans="1:9" ht="19.5" customHeight="1" x14ac:dyDescent="0.25">
      <c r="A33" s="1148" t="s">
        <v>597</v>
      </c>
      <c r="B33" s="1149"/>
      <c r="C33" s="1150"/>
      <c r="D33" s="481" t="s">
        <v>598</v>
      </c>
      <c r="E33" s="1151"/>
      <c r="F33" s="1151"/>
      <c r="G33" s="484">
        <f>G34+G35+G36+G37+G38</f>
        <v>5000</v>
      </c>
      <c r="H33" s="509">
        <f>SUM(H34:H38)</f>
        <v>3000</v>
      </c>
      <c r="I33" s="509">
        <f>SUM(I34+I35+I36+I37+I38)</f>
        <v>1314.4999999999998</v>
      </c>
    </row>
    <row r="34" spans="1:9" ht="28.5" customHeight="1" x14ac:dyDescent="0.25">
      <c r="A34" s="1152" t="s">
        <v>599</v>
      </c>
      <c r="B34" s="1153"/>
      <c r="C34" s="1154"/>
      <c r="D34" s="481"/>
      <c r="E34" s="1008">
        <v>21</v>
      </c>
      <c r="F34" s="1010"/>
      <c r="G34" s="510">
        <v>4250</v>
      </c>
      <c r="H34" s="510">
        <v>2250</v>
      </c>
      <c r="I34" s="510">
        <v>1119.7</v>
      </c>
    </row>
    <row r="35" spans="1:9" ht="26.25" customHeight="1" x14ac:dyDescent="0.25">
      <c r="A35" s="1155" t="s">
        <v>600</v>
      </c>
      <c r="B35" s="1156"/>
      <c r="C35" s="1157"/>
      <c r="D35" s="481"/>
      <c r="E35" s="1008">
        <v>22</v>
      </c>
      <c r="F35" s="1010"/>
      <c r="G35" s="485">
        <v>410</v>
      </c>
      <c r="H35" s="510">
        <v>410</v>
      </c>
      <c r="I35" s="510">
        <v>119.6</v>
      </c>
    </row>
    <row r="36" spans="1:9" ht="21" customHeight="1" x14ac:dyDescent="0.25">
      <c r="A36" s="978" t="s">
        <v>601</v>
      </c>
      <c r="B36" s="1082"/>
      <c r="C36" s="979"/>
      <c r="D36" s="481"/>
      <c r="E36" s="1008">
        <v>27</v>
      </c>
      <c r="F36" s="1010"/>
      <c r="G36" s="510">
        <v>20</v>
      </c>
      <c r="H36" s="510">
        <v>20</v>
      </c>
      <c r="I36" s="510">
        <v>2.1</v>
      </c>
    </row>
    <row r="37" spans="1:9" ht="23.25" customHeight="1" x14ac:dyDescent="0.25">
      <c r="A37" s="978" t="s">
        <v>602</v>
      </c>
      <c r="B37" s="1082"/>
      <c r="C37" s="979"/>
      <c r="D37" s="481"/>
      <c r="E37" s="1008">
        <v>31</v>
      </c>
      <c r="F37" s="1010"/>
      <c r="G37" s="485">
        <v>210</v>
      </c>
      <c r="H37" s="510">
        <v>210</v>
      </c>
      <c r="I37" s="510">
        <v>59</v>
      </c>
    </row>
    <row r="38" spans="1:9" ht="26.25" customHeight="1" x14ac:dyDescent="0.25">
      <c r="A38" s="978" t="s">
        <v>603</v>
      </c>
      <c r="B38" s="1082"/>
      <c r="C38" s="979"/>
      <c r="D38" s="481"/>
      <c r="E38" s="1008">
        <v>33</v>
      </c>
      <c r="F38" s="1010"/>
      <c r="G38" s="485">
        <v>110</v>
      </c>
      <c r="H38" s="510">
        <v>110</v>
      </c>
      <c r="I38" s="510">
        <v>14.1</v>
      </c>
    </row>
    <row r="39" spans="1:9" ht="15.75" x14ac:dyDescent="0.25">
      <c r="A39" s="549"/>
      <c r="B39" s="550"/>
      <c r="C39" s="551"/>
      <c r="D39" s="481" t="s">
        <v>598</v>
      </c>
      <c r="E39" s="488"/>
      <c r="F39" s="496"/>
      <c r="G39" s="484">
        <v>60</v>
      </c>
      <c r="H39" s="509">
        <v>30</v>
      </c>
      <c r="I39" s="509">
        <v>19.2</v>
      </c>
    </row>
    <row r="40" spans="1:9" ht="25.5" customHeight="1" x14ac:dyDescent="0.25">
      <c r="A40" s="978" t="s">
        <v>604</v>
      </c>
      <c r="B40" s="1082"/>
      <c r="C40" s="979"/>
      <c r="D40" s="481"/>
      <c r="E40" s="1151">
        <v>25</v>
      </c>
      <c r="F40" s="1151"/>
      <c r="G40" s="485">
        <v>60</v>
      </c>
      <c r="H40" s="510">
        <v>30</v>
      </c>
      <c r="I40" s="510">
        <v>19.2</v>
      </c>
    </row>
    <row r="41" spans="1:9" ht="70.5" customHeight="1" x14ac:dyDescent="0.25">
      <c r="A41" s="1148" t="s">
        <v>605</v>
      </c>
      <c r="B41" s="1149"/>
      <c r="C41" s="1150"/>
      <c r="D41" s="543">
        <v>70124</v>
      </c>
      <c r="E41" s="1151"/>
      <c r="F41" s="1151"/>
      <c r="G41" s="484">
        <v>2140</v>
      </c>
      <c r="H41" s="484">
        <v>1120</v>
      </c>
      <c r="I41" s="484">
        <f>SUM(I42:I44)</f>
        <v>0</v>
      </c>
    </row>
    <row r="42" spans="1:9" ht="28.5" customHeight="1" x14ac:dyDescent="0.25">
      <c r="A42" s="973" t="s">
        <v>191</v>
      </c>
      <c r="B42" s="1117"/>
      <c r="C42" s="974"/>
      <c r="D42" s="516"/>
      <c r="E42" s="1151">
        <v>28</v>
      </c>
      <c r="F42" s="1151"/>
      <c r="G42" s="485">
        <v>2140</v>
      </c>
      <c r="H42" s="485">
        <v>1120</v>
      </c>
      <c r="I42" s="485">
        <v>0</v>
      </c>
    </row>
    <row r="43" spans="1:9" ht="91.5" customHeight="1" x14ac:dyDescent="0.25">
      <c r="A43" s="1003" t="s">
        <v>606</v>
      </c>
      <c r="B43" s="1004"/>
      <c r="C43" s="1005"/>
      <c r="D43" s="516"/>
      <c r="E43" s="1098">
        <v>59</v>
      </c>
      <c r="F43" s="1098"/>
      <c r="G43" s="484">
        <v>196877.9</v>
      </c>
      <c r="H43" s="484">
        <v>196877.9</v>
      </c>
      <c r="I43" s="484">
        <v>153319.20000000001</v>
      </c>
    </row>
    <row r="44" spans="1:9" ht="50.25" customHeight="1" x14ac:dyDescent="0.25">
      <c r="A44" s="1045" t="s">
        <v>607</v>
      </c>
      <c r="B44" s="1046"/>
      <c r="C44" s="1047"/>
      <c r="D44" s="552"/>
      <c r="E44" s="1151">
        <v>47</v>
      </c>
      <c r="F44" s="1151"/>
      <c r="G44" s="553">
        <v>196877.9</v>
      </c>
      <c r="H44" s="554">
        <v>-196877.9</v>
      </c>
      <c r="I44" s="485">
        <v>-153319.20000000001</v>
      </c>
    </row>
    <row r="45" spans="1:9" ht="0.75" hidden="1" customHeight="1" x14ac:dyDescent="0.25">
      <c r="A45" s="61"/>
      <c r="B45" s="61"/>
      <c r="C45" s="61"/>
      <c r="D45" s="555"/>
      <c r="E45" s="556"/>
      <c r="F45" s="556"/>
      <c r="G45" s="518"/>
      <c r="H45" s="69"/>
      <c r="I45" s="69"/>
    </row>
    <row r="46" spans="1:9" ht="4.5" hidden="1" customHeight="1" x14ac:dyDescent="0.25">
      <c r="A46" s="61"/>
      <c r="B46" s="61"/>
      <c r="C46" s="61"/>
      <c r="D46" s="555"/>
      <c r="E46" s="556"/>
      <c r="F46" s="556"/>
      <c r="G46" s="518"/>
      <c r="H46" s="69"/>
      <c r="I46" s="69"/>
    </row>
    <row r="47" spans="1:9" ht="15" customHeight="1" x14ac:dyDescent="0.25">
      <c r="A47" s="987" t="s">
        <v>63</v>
      </c>
      <c r="B47" s="988"/>
      <c r="C47" s="988"/>
      <c r="D47" s="988"/>
      <c r="E47" s="988"/>
      <c r="F47" s="988"/>
      <c r="G47" s="988"/>
      <c r="H47" s="988"/>
      <c r="I47" s="989"/>
    </row>
    <row r="48" spans="1:9" ht="168.75" customHeight="1" x14ac:dyDescent="0.25">
      <c r="A48" s="1159" t="s">
        <v>631</v>
      </c>
      <c r="B48" s="1159"/>
      <c r="C48" s="1159"/>
      <c r="D48" s="1159"/>
      <c r="E48" s="1159"/>
      <c r="F48" s="1159"/>
      <c r="G48" s="1159"/>
      <c r="H48" s="1159"/>
      <c r="I48" s="1159"/>
    </row>
    <row r="49" spans="1:9" x14ac:dyDescent="0.25">
      <c r="A49" s="571" t="s">
        <v>13</v>
      </c>
      <c r="B49" s="571"/>
      <c r="C49" s="571"/>
      <c r="D49" s="571"/>
      <c r="E49" s="572"/>
      <c r="F49" s="572"/>
      <c r="G49" s="572"/>
      <c r="H49" s="572"/>
      <c r="I49" s="572"/>
    </row>
    <row r="50" spans="1:9" x14ac:dyDescent="0.25">
      <c r="A50" s="573" t="s">
        <v>14</v>
      </c>
      <c r="B50" s="573"/>
      <c r="C50" s="573"/>
      <c r="D50" s="573"/>
      <c r="E50" s="574"/>
      <c r="F50" s="574"/>
      <c r="G50" s="574"/>
      <c r="H50" s="575" t="s">
        <v>665</v>
      </c>
      <c r="I50" s="575" t="s">
        <v>666</v>
      </c>
    </row>
    <row r="51" spans="1:9" ht="17.25" customHeight="1" x14ac:dyDescent="0.25">
      <c r="A51" s="576"/>
      <c r="B51" s="576"/>
      <c r="C51" s="576"/>
      <c r="D51" s="576"/>
      <c r="E51" s="1158" t="s">
        <v>29</v>
      </c>
      <c r="F51" s="1158"/>
      <c r="G51" s="1158"/>
      <c r="H51" s="577" t="s">
        <v>664</v>
      </c>
      <c r="I51" s="577"/>
    </row>
    <row r="52" spans="1:9" x14ac:dyDescent="0.25">
      <c r="A52" s="573" t="s">
        <v>15</v>
      </c>
      <c r="B52" s="573"/>
      <c r="C52" s="573"/>
      <c r="D52" s="573"/>
      <c r="E52" s="574"/>
      <c r="F52" s="574"/>
      <c r="G52" s="574"/>
      <c r="H52" s="578" t="s">
        <v>663</v>
      </c>
      <c r="I52" s="578" t="s">
        <v>666</v>
      </c>
    </row>
    <row r="53" spans="1:9" x14ac:dyDescent="0.25">
      <c r="A53" s="578"/>
      <c r="B53" s="578"/>
      <c r="C53" s="578"/>
      <c r="D53" s="578"/>
      <c r="E53" s="1158" t="s">
        <v>29</v>
      </c>
      <c r="F53" s="1158"/>
      <c r="G53" s="1158"/>
      <c r="H53" s="577" t="s">
        <v>664</v>
      </c>
      <c r="I53" s="577"/>
    </row>
    <row r="54" spans="1:9" x14ac:dyDescent="0.25">
      <c r="A54" s="578" t="s">
        <v>16</v>
      </c>
      <c r="B54" s="578"/>
      <c r="C54" s="578"/>
      <c r="D54" s="578"/>
      <c r="E54" s="574"/>
      <c r="F54" s="574"/>
      <c r="G54" s="574"/>
      <c r="H54" s="578" t="s">
        <v>665</v>
      </c>
      <c r="I54" s="578" t="s">
        <v>666</v>
      </c>
    </row>
    <row r="55" spans="1:9" x14ac:dyDescent="0.25">
      <c r="A55" s="578"/>
      <c r="B55" s="578"/>
      <c r="C55" s="578"/>
      <c r="D55" s="578"/>
      <c r="E55" s="1158" t="s">
        <v>29</v>
      </c>
      <c r="F55" s="1158"/>
      <c r="G55" s="1158"/>
      <c r="H55" s="577" t="s">
        <v>657</v>
      </c>
      <c r="I55" s="577"/>
    </row>
    <row r="56" spans="1:9" x14ac:dyDescent="0.25">
      <c r="A56" s="579" t="s">
        <v>17</v>
      </c>
      <c r="B56" s="571" t="s">
        <v>27</v>
      </c>
      <c r="C56" s="578"/>
      <c r="D56" s="578"/>
      <c r="E56" s="578"/>
      <c r="F56" s="578"/>
      <c r="G56" s="578"/>
      <c r="H56" s="578"/>
      <c r="I56" s="578"/>
    </row>
    <row r="57" spans="1:9" x14ac:dyDescent="0.25">
      <c r="A57" s="578" t="s">
        <v>18</v>
      </c>
      <c r="B57" s="578"/>
      <c r="C57" s="578"/>
      <c r="D57" s="578"/>
      <c r="E57" s="578"/>
      <c r="F57" s="578"/>
      <c r="G57" s="578"/>
      <c r="H57" s="578"/>
      <c r="I57" s="578"/>
    </row>
    <row r="58" spans="1:9" ht="15.75" x14ac:dyDescent="0.25">
      <c r="A58" s="46"/>
      <c r="B58" s="46"/>
      <c r="C58" s="46"/>
      <c r="D58" s="46"/>
      <c r="E58" s="46"/>
      <c r="F58" s="46"/>
      <c r="G58" s="46"/>
      <c r="H58" s="46"/>
      <c r="I58" s="46"/>
    </row>
  </sheetData>
  <mergeCells count="83">
    <mergeCell ref="E55:G55"/>
    <mergeCell ref="A44:C44"/>
    <mergeCell ref="E44:F44"/>
    <mergeCell ref="A47:I47"/>
    <mergeCell ref="A48:I48"/>
    <mergeCell ref="E51:G51"/>
    <mergeCell ref="E53:G53"/>
    <mergeCell ref="A41:C41"/>
    <mergeCell ref="E41:F41"/>
    <mergeCell ref="A42:C42"/>
    <mergeCell ref="E42:F42"/>
    <mergeCell ref="A43:C43"/>
    <mergeCell ref="E43:F43"/>
    <mergeCell ref="A37:C37"/>
    <mergeCell ref="E37:F37"/>
    <mergeCell ref="A38:C38"/>
    <mergeCell ref="E38:F38"/>
    <mergeCell ref="A40:C40"/>
    <mergeCell ref="E40:F40"/>
    <mergeCell ref="A34:C34"/>
    <mergeCell ref="E34:F34"/>
    <mergeCell ref="A35:C35"/>
    <mergeCell ref="E35:F35"/>
    <mergeCell ref="A36:C36"/>
    <mergeCell ref="E36:F36"/>
    <mergeCell ref="A31:C31"/>
    <mergeCell ref="E31:F31"/>
    <mergeCell ref="A32:C32"/>
    <mergeCell ref="E32:F32"/>
    <mergeCell ref="A33:C33"/>
    <mergeCell ref="E33:F33"/>
    <mergeCell ref="A28:I28"/>
    <mergeCell ref="A29:C30"/>
    <mergeCell ref="D29:F29"/>
    <mergeCell ref="G29:G30"/>
    <mergeCell ref="H29:H30"/>
    <mergeCell ref="I29:I30"/>
    <mergeCell ref="E30:F30"/>
    <mergeCell ref="G22:G23"/>
    <mergeCell ref="H22:H23"/>
    <mergeCell ref="I22:I23"/>
    <mergeCell ref="C24:D24"/>
    <mergeCell ref="C25:D25"/>
    <mergeCell ref="I25:I26"/>
    <mergeCell ref="C26:D26"/>
    <mergeCell ref="F22:F23"/>
    <mergeCell ref="C21:D21"/>
    <mergeCell ref="A22:A24"/>
    <mergeCell ref="B22:B23"/>
    <mergeCell ref="C22:D23"/>
    <mergeCell ref="E22:E23"/>
    <mergeCell ref="H19:I19"/>
    <mergeCell ref="A15:B15"/>
    <mergeCell ref="C15:I15"/>
    <mergeCell ref="A16:B16"/>
    <mergeCell ref="C16:I16"/>
    <mergeCell ref="A17:H17"/>
    <mergeCell ref="A18:I18"/>
    <mergeCell ref="A19:A20"/>
    <mergeCell ref="C19:D20"/>
    <mergeCell ref="E19:E20"/>
    <mergeCell ref="F19:F20"/>
    <mergeCell ref="G19:G20"/>
    <mergeCell ref="A14:B14"/>
    <mergeCell ref="C14:I14"/>
    <mergeCell ref="A8:C8"/>
    <mergeCell ref="D8:H8"/>
    <mergeCell ref="A9:C9"/>
    <mergeCell ref="D9:H9"/>
    <mergeCell ref="A10:C10"/>
    <mergeCell ref="D10:H10"/>
    <mergeCell ref="A11:C11"/>
    <mergeCell ref="D11:H11"/>
    <mergeCell ref="A12:C12"/>
    <mergeCell ref="D12:H12"/>
    <mergeCell ref="A13:I13"/>
    <mergeCell ref="A7:C7"/>
    <mergeCell ref="D7:H7"/>
    <mergeCell ref="A3:I3"/>
    <mergeCell ref="A4:I4"/>
    <mergeCell ref="A5:I5"/>
    <mergeCell ref="A6:C6"/>
    <mergeCell ref="D6:H6"/>
  </mergeCells>
  <pageMargins left="0.7" right="0.7" top="0.75" bottom="0.75" header="0.3" footer="0.3"/>
  <pageSetup paperSize="9" scale="77"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I51"/>
  <sheetViews>
    <sheetView topLeftCell="A27" zoomScale="83" zoomScaleNormal="83" workbookViewId="0">
      <selection activeCell="G46" sqref="G46"/>
    </sheetView>
  </sheetViews>
  <sheetFormatPr defaultRowHeight="15" x14ac:dyDescent="0.25"/>
  <cols>
    <col min="1" max="1" width="10.7109375" customWidth="1"/>
    <col min="2" max="2" width="19" customWidth="1"/>
    <col min="4" max="4" width="22.7109375" customWidth="1"/>
    <col min="5" max="6" width="15.5703125" customWidth="1"/>
    <col min="7" max="7" width="14.85546875" customWidth="1"/>
    <col min="8" max="8" width="18.42578125" customWidth="1"/>
    <col min="9" max="9" width="58.140625" customWidth="1"/>
  </cols>
  <sheetData>
    <row r="1" spans="1:9" ht="15.75" x14ac:dyDescent="0.25">
      <c r="A1" s="527"/>
      <c r="B1" s="527"/>
      <c r="C1" s="527"/>
      <c r="D1" s="527"/>
      <c r="E1" s="527"/>
      <c r="F1" s="527"/>
      <c r="G1" s="527"/>
      <c r="H1" s="527"/>
      <c r="I1" s="545" t="s">
        <v>37</v>
      </c>
    </row>
    <row r="2" spans="1:9" ht="15.75" x14ac:dyDescent="0.25">
      <c r="A2" s="527"/>
      <c r="B2" s="527"/>
      <c r="C2" s="527"/>
      <c r="D2" s="527"/>
      <c r="E2" s="527"/>
      <c r="F2" s="527"/>
      <c r="G2" s="527"/>
      <c r="H2" s="527"/>
      <c r="I2" s="586" t="s">
        <v>38</v>
      </c>
    </row>
    <row r="3" spans="1:9" ht="21.75" customHeight="1" x14ac:dyDescent="0.25">
      <c r="A3" s="949" t="s">
        <v>253</v>
      </c>
      <c r="B3" s="950"/>
      <c r="C3" s="950"/>
      <c r="D3" s="950"/>
      <c r="E3" s="950"/>
      <c r="F3" s="950"/>
      <c r="G3" s="950"/>
      <c r="H3" s="950"/>
      <c r="I3" s="951"/>
    </row>
    <row r="4" spans="1:9" ht="19.5" customHeight="1" x14ac:dyDescent="0.25">
      <c r="A4" s="952" t="s">
        <v>608</v>
      </c>
      <c r="B4" s="1160"/>
      <c r="C4" s="1160"/>
      <c r="D4" s="1160"/>
      <c r="E4" s="1160"/>
      <c r="F4" s="1160"/>
      <c r="G4" s="1160"/>
      <c r="H4" s="1160"/>
      <c r="I4" s="1161"/>
    </row>
    <row r="5" spans="1:9" ht="26.25" customHeight="1" x14ac:dyDescent="0.25">
      <c r="A5" s="1134" t="s">
        <v>0</v>
      </c>
      <c r="B5" s="1162"/>
      <c r="C5" s="1135"/>
      <c r="D5" s="1134" t="s">
        <v>40</v>
      </c>
      <c r="E5" s="1162"/>
      <c r="F5" s="1162"/>
      <c r="G5" s="1162"/>
      <c r="H5" s="1135"/>
      <c r="I5" s="470" t="s">
        <v>46</v>
      </c>
    </row>
    <row r="6" spans="1:9" ht="27.75" customHeight="1" x14ac:dyDescent="0.25">
      <c r="A6" s="978" t="s">
        <v>1</v>
      </c>
      <c r="B6" s="1082"/>
      <c r="C6" s="979"/>
      <c r="D6" s="978" t="s">
        <v>609</v>
      </c>
      <c r="E6" s="1082"/>
      <c r="F6" s="1082"/>
      <c r="G6" s="1082"/>
      <c r="H6" s="979"/>
      <c r="I6" s="167" t="s">
        <v>610</v>
      </c>
    </row>
    <row r="7" spans="1:9" ht="27" customHeight="1" x14ac:dyDescent="0.25">
      <c r="A7" s="978" t="s">
        <v>2</v>
      </c>
      <c r="B7" s="1082"/>
      <c r="C7" s="979"/>
      <c r="D7" s="978" t="s">
        <v>611</v>
      </c>
      <c r="E7" s="1082"/>
      <c r="F7" s="1082"/>
      <c r="G7" s="1082"/>
      <c r="H7" s="979"/>
      <c r="I7" s="167" t="s">
        <v>612</v>
      </c>
    </row>
    <row r="8" spans="1:9" ht="25.5" customHeight="1" x14ac:dyDescent="0.25">
      <c r="A8" s="978" t="s">
        <v>3</v>
      </c>
      <c r="B8" s="1082"/>
      <c r="C8" s="979"/>
      <c r="D8" s="978" t="s">
        <v>502</v>
      </c>
      <c r="E8" s="1082"/>
      <c r="F8" s="1082"/>
      <c r="G8" s="1082"/>
      <c r="H8" s="979"/>
      <c r="I8" s="167" t="s">
        <v>113</v>
      </c>
    </row>
    <row r="9" spans="1:9" ht="21" customHeight="1" x14ac:dyDescent="0.25">
      <c r="A9" s="978" t="s">
        <v>4</v>
      </c>
      <c r="B9" s="1082"/>
      <c r="C9" s="979"/>
      <c r="D9" s="978" t="s">
        <v>613</v>
      </c>
      <c r="E9" s="1082"/>
      <c r="F9" s="1082"/>
      <c r="G9" s="1082"/>
      <c r="H9" s="979"/>
      <c r="I9" s="167" t="s">
        <v>179</v>
      </c>
    </row>
    <row r="10" spans="1:9" ht="6" hidden="1" customHeight="1" x14ac:dyDescent="0.25">
      <c r="A10" s="69"/>
      <c r="B10" s="69"/>
      <c r="C10" s="69"/>
      <c r="D10" s="69"/>
      <c r="E10" s="69"/>
      <c r="F10" s="69"/>
      <c r="G10" s="69"/>
      <c r="H10" s="69"/>
      <c r="I10" s="69"/>
    </row>
    <row r="11" spans="1:9" ht="21.75" customHeight="1" x14ac:dyDescent="0.25">
      <c r="A11" s="987" t="s">
        <v>48</v>
      </c>
      <c r="B11" s="988"/>
      <c r="C11" s="988"/>
      <c r="D11" s="988"/>
      <c r="E11" s="988"/>
      <c r="F11" s="988"/>
      <c r="G11" s="988"/>
      <c r="H11" s="988"/>
      <c r="I11" s="989"/>
    </row>
    <row r="12" spans="1:9" ht="27" customHeight="1" x14ac:dyDescent="0.25">
      <c r="A12" s="1168" t="s">
        <v>5</v>
      </c>
      <c r="B12" s="1169"/>
      <c r="C12" s="1064" t="s">
        <v>614</v>
      </c>
      <c r="D12" s="1065"/>
      <c r="E12" s="1065"/>
      <c r="F12" s="1065"/>
      <c r="G12" s="1065"/>
      <c r="H12" s="1065"/>
      <c r="I12" s="1066"/>
    </row>
    <row r="13" spans="1:9" ht="102" customHeight="1" x14ac:dyDescent="0.25">
      <c r="A13" s="987" t="s">
        <v>6</v>
      </c>
      <c r="B13" s="989"/>
      <c r="C13" s="961" t="str">
        <f>'[1]6406'!$D$68</f>
        <v>1)Elaborarea și amendarea pe parcursul anului  a 23 de acte normative de transpunere în cadrul normativ național și a prevederilor tratatelor internaționale la care RM este parte în special Convenția privind aviația civilă internațională, semnată la Chicago la 7 decembrie 1944 și Acordul privind spațiul aerian comun între Republica Moldova și Uniunea Europeană și statele sale membre, semnat la Bruxelles la 25 iunie 2012. 
2)Elaborarea în număr de cel puțin 7 acte normative naționale care reies din angajamentele asumate privind tratatele internaționale și care sunt necesare pentru buna funcționare a sistemului aviației civile.
3)100% agenți economici certificați și supravegheați în conformitate cu cererile înaintate spre examinare.</v>
      </c>
      <c r="D13" s="962"/>
      <c r="E13" s="962"/>
      <c r="F13" s="962"/>
      <c r="G13" s="962"/>
      <c r="H13" s="962"/>
      <c r="I13" s="963"/>
    </row>
    <row r="14" spans="1:9" ht="76.5" customHeight="1" thickBot="1" x14ac:dyDescent="0.3">
      <c r="A14" s="1163" t="s">
        <v>7</v>
      </c>
      <c r="B14" s="1164"/>
      <c r="C14" s="1165" t="str">
        <f>'[1]6406'!$D$69</f>
        <v xml:space="preserve">Subprogramul include activități de implementare la nivel național a acquis-ului Comunitar, prevederilor Anexelor la Convenția privind aviația civilă internațională și a activităților de certificare și supraveghere în domeniul aviației civile. Subprogramul este implementat de Autoritatea Aeronautică Civilă, autoritate care adoptă decizii cu caracter administrativ, aprobă regulamente, instrucțiuni și alte acte normative obligatorii spre executare de către persoanele fizice și juridice care efectuează activități în domeniul aviației civile. </v>
      </c>
      <c r="D14" s="1166"/>
      <c r="E14" s="1166"/>
      <c r="F14" s="1166"/>
      <c r="G14" s="1166"/>
      <c r="H14" s="1166"/>
      <c r="I14" s="1167"/>
    </row>
    <row r="15" spans="1:9" ht="1.5" hidden="1" customHeight="1" thickBot="1" x14ac:dyDescent="0.3">
      <c r="A15" s="1170"/>
      <c r="B15" s="1171"/>
      <c r="C15" s="1171"/>
      <c r="D15" s="1171"/>
      <c r="E15" s="1171"/>
      <c r="F15" s="1171"/>
      <c r="G15" s="1171"/>
      <c r="H15" s="1171"/>
      <c r="I15" s="557"/>
    </row>
    <row r="16" spans="1:9" ht="40.5" customHeight="1" x14ac:dyDescent="0.25">
      <c r="A16" s="1095" t="s">
        <v>49</v>
      </c>
      <c r="B16" s="1096"/>
      <c r="C16" s="1096"/>
      <c r="D16" s="1096"/>
      <c r="E16" s="1096"/>
      <c r="F16" s="1096"/>
      <c r="G16" s="1096"/>
      <c r="H16" s="1096"/>
      <c r="I16" s="1097"/>
    </row>
    <row r="17" spans="1:9" ht="16.5" customHeight="1" x14ac:dyDescent="0.25">
      <c r="A17" s="1128" t="s">
        <v>56</v>
      </c>
      <c r="B17" s="580" t="s">
        <v>57</v>
      </c>
      <c r="C17" s="1077" t="s">
        <v>58</v>
      </c>
      <c r="D17" s="1172"/>
      <c r="E17" s="999" t="s">
        <v>59</v>
      </c>
      <c r="F17" s="999" t="s">
        <v>33</v>
      </c>
      <c r="G17" s="999" t="s">
        <v>36</v>
      </c>
      <c r="H17" s="970" t="s">
        <v>42</v>
      </c>
      <c r="I17" s="971"/>
    </row>
    <row r="18" spans="1:9" ht="19.5" customHeight="1" x14ac:dyDescent="0.25">
      <c r="A18" s="1129"/>
      <c r="B18" s="169"/>
      <c r="C18" s="996"/>
      <c r="D18" s="998"/>
      <c r="E18" s="1000"/>
      <c r="F18" s="1000"/>
      <c r="G18" s="1000"/>
      <c r="H18" s="170" t="s">
        <v>43</v>
      </c>
      <c r="I18" s="471" t="s">
        <v>44</v>
      </c>
    </row>
    <row r="19" spans="1:9" ht="24" customHeight="1" x14ac:dyDescent="0.25">
      <c r="A19" s="170">
        <v>1</v>
      </c>
      <c r="B19" s="170">
        <v>2</v>
      </c>
      <c r="C19" s="970">
        <v>3</v>
      </c>
      <c r="D19" s="971"/>
      <c r="E19" s="170">
        <v>4</v>
      </c>
      <c r="F19" s="170">
        <v>5</v>
      </c>
      <c r="G19" s="170">
        <v>6</v>
      </c>
      <c r="H19" s="170" t="s">
        <v>35</v>
      </c>
      <c r="I19" s="497"/>
    </row>
    <row r="20" spans="1:9" ht="117" customHeight="1" x14ac:dyDescent="0.25">
      <c r="A20" s="1173" t="s">
        <v>9</v>
      </c>
      <c r="B20" s="162" t="s">
        <v>615</v>
      </c>
      <c r="C20" s="978" t="str">
        <f>'[1]6406'!$C$74</f>
        <v>Acte normative de transpunere în cadrul normativ național a prevederilor tratatelor internaționale la care Republica Moldova este parte, în special Convenția privind aviația civilă internațională.</v>
      </c>
      <c r="D20" s="979"/>
      <c r="E20" s="162" t="s">
        <v>358</v>
      </c>
      <c r="F20" s="558">
        <v>23</v>
      </c>
      <c r="G20" s="559">
        <v>19</v>
      </c>
      <c r="H20" s="63">
        <f t="shared" ref="H20:H24" si="0">G20-F20</f>
        <v>-4</v>
      </c>
      <c r="I20" s="560" t="s">
        <v>616</v>
      </c>
    </row>
    <row r="21" spans="1:9" ht="67.5" customHeight="1" x14ac:dyDescent="0.25">
      <c r="A21" s="1174"/>
      <c r="B21" s="162" t="s">
        <v>617</v>
      </c>
      <c r="C21" s="978" t="str">
        <f>'[1]6406'!$C$75</f>
        <v>Acte normative naționale altele decât cele care reies din angajamentele asumate prin tratatele internaționale elaborate.</v>
      </c>
      <c r="D21" s="979"/>
      <c r="E21" s="162" t="s">
        <v>358</v>
      </c>
      <c r="F21" s="558">
        <v>7</v>
      </c>
      <c r="G21" s="162">
        <v>18</v>
      </c>
      <c r="H21" s="63">
        <f t="shared" si="0"/>
        <v>11</v>
      </c>
      <c r="I21" s="561" t="s">
        <v>136</v>
      </c>
    </row>
    <row r="22" spans="1:9" ht="157.5" customHeight="1" x14ac:dyDescent="0.25">
      <c r="A22" s="980" t="s">
        <v>10</v>
      </c>
      <c r="B22" s="475" t="s">
        <v>618</v>
      </c>
      <c r="C22" s="978" t="str">
        <f>'[1]6406'!$C$76</f>
        <v>Inspecții efectuate în cadrul supravegherii agenților aeronautici</v>
      </c>
      <c r="D22" s="979"/>
      <c r="E22" s="162" t="s">
        <v>358</v>
      </c>
      <c r="F22" s="562">
        <v>500</v>
      </c>
      <c r="G22" s="532">
        <v>276</v>
      </c>
      <c r="H22" s="63">
        <f t="shared" si="0"/>
        <v>-224</v>
      </c>
      <c r="I22" s="560" t="s">
        <v>632</v>
      </c>
    </row>
    <row r="23" spans="1:9" ht="45" customHeight="1" x14ac:dyDescent="0.25">
      <c r="A23" s="981"/>
      <c r="B23" s="475" t="s">
        <v>619</v>
      </c>
      <c r="C23" s="978" t="str">
        <f>'[1]6406'!$C$77</f>
        <v>Agenți aeronautici certificați pe domenii de activitate</v>
      </c>
      <c r="D23" s="979"/>
      <c r="E23" s="162" t="s">
        <v>358</v>
      </c>
      <c r="F23" s="562">
        <v>30</v>
      </c>
      <c r="G23" s="63">
        <v>38</v>
      </c>
      <c r="H23" s="542">
        <f t="shared" si="0"/>
        <v>8</v>
      </c>
      <c r="I23" s="563" t="s">
        <v>136</v>
      </c>
    </row>
    <row r="24" spans="1:9" ht="74.25" customHeight="1" x14ac:dyDescent="0.25">
      <c r="A24" s="171" t="s">
        <v>11</v>
      </c>
      <c r="B24" s="475" t="s">
        <v>620</v>
      </c>
      <c r="C24" s="945" t="str">
        <f>'[1]6406'!$C$78</f>
        <v>Rapoarte de audit cu privire la inspectarea agenților aeronautici</v>
      </c>
      <c r="D24" s="945"/>
      <c r="E24" s="564" t="s">
        <v>621</v>
      </c>
      <c r="F24" s="565" t="s">
        <v>622</v>
      </c>
      <c r="G24" s="476">
        <v>2208</v>
      </c>
      <c r="H24" s="63">
        <f t="shared" si="0"/>
        <v>-1792</v>
      </c>
      <c r="I24" s="517" t="s">
        <v>623</v>
      </c>
    </row>
    <row r="25" spans="1:9" ht="2.25" hidden="1" customHeight="1" x14ac:dyDescent="0.25">
      <c r="A25" s="163"/>
      <c r="B25" s="506"/>
      <c r="C25" s="61"/>
      <c r="D25" s="61"/>
      <c r="E25" s="61"/>
      <c r="F25" s="61"/>
      <c r="G25" s="61"/>
      <c r="H25" s="61"/>
      <c r="I25" s="69"/>
    </row>
    <row r="26" spans="1:9" ht="29.25" customHeight="1" x14ac:dyDescent="0.25">
      <c r="A26" s="987" t="s">
        <v>62</v>
      </c>
      <c r="B26" s="988"/>
      <c r="C26" s="988"/>
      <c r="D26" s="988"/>
      <c r="E26" s="988"/>
      <c r="F26" s="988"/>
      <c r="G26" s="988"/>
      <c r="H26" s="988"/>
      <c r="I26" s="989"/>
    </row>
    <row r="27" spans="1:9" ht="30.75" customHeight="1" x14ac:dyDescent="0.25">
      <c r="A27" s="1037" t="s">
        <v>12</v>
      </c>
      <c r="B27" s="1038"/>
      <c r="C27" s="1039"/>
      <c r="D27" s="970" t="s">
        <v>19</v>
      </c>
      <c r="E27" s="1040"/>
      <c r="F27" s="971"/>
      <c r="G27" s="999" t="s">
        <v>33</v>
      </c>
      <c r="H27" s="999" t="s">
        <v>45</v>
      </c>
      <c r="I27" s="999" t="s">
        <v>61</v>
      </c>
    </row>
    <row r="28" spans="1:9" ht="30" customHeight="1" x14ac:dyDescent="0.25">
      <c r="A28" s="993"/>
      <c r="B28" s="994"/>
      <c r="C28" s="994"/>
      <c r="D28" s="170" t="s">
        <v>28</v>
      </c>
      <c r="E28" s="970" t="s">
        <v>41</v>
      </c>
      <c r="F28" s="971"/>
      <c r="G28" s="1000"/>
      <c r="H28" s="1000"/>
      <c r="I28" s="1000"/>
    </row>
    <row r="29" spans="1:9" ht="23.25" customHeight="1" x14ac:dyDescent="0.25">
      <c r="A29" s="970">
        <v>1</v>
      </c>
      <c r="B29" s="1040"/>
      <c r="C29" s="971"/>
      <c r="D29" s="170">
        <v>2</v>
      </c>
      <c r="E29" s="970">
        <v>3</v>
      </c>
      <c r="F29" s="971"/>
      <c r="G29" s="170">
        <v>4</v>
      </c>
      <c r="H29" s="170">
        <v>5</v>
      </c>
      <c r="I29" s="170">
        <v>6</v>
      </c>
    </row>
    <row r="30" spans="1:9" ht="30" customHeight="1" x14ac:dyDescent="0.25">
      <c r="A30" s="1175" t="s">
        <v>168</v>
      </c>
      <c r="B30" s="1176"/>
      <c r="C30" s="1177"/>
      <c r="D30" s="566" t="s">
        <v>624</v>
      </c>
      <c r="E30" s="970"/>
      <c r="F30" s="971"/>
      <c r="G30" s="58">
        <f>SUM(G31:G36)</f>
        <v>64077.700000000004</v>
      </c>
      <c r="H30" s="58">
        <f>H31+H32+H33+H34+H35+H36</f>
        <v>63176.800000000003</v>
      </c>
      <c r="I30" s="58">
        <f>SUM(I31:I36)</f>
        <v>59395.700000000004</v>
      </c>
    </row>
    <row r="31" spans="1:9" ht="39" customHeight="1" x14ac:dyDescent="0.25">
      <c r="A31" s="1178" t="s">
        <v>387</v>
      </c>
      <c r="B31" s="1179"/>
      <c r="C31" s="1180"/>
      <c r="D31" s="567"/>
      <c r="E31" s="1001">
        <v>21</v>
      </c>
      <c r="F31" s="1006"/>
      <c r="G31" s="485">
        <v>50834.3</v>
      </c>
      <c r="H31" s="485">
        <v>48948.4</v>
      </c>
      <c r="I31" s="485">
        <v>46011.8</v>
      </c>
    </row>
    <row r="32" spans="1:9" ht="39.75" customHeight="1" x14ac:dyDescent="0.25">
      <c r="A32" s="1178" t="s">
        <v>190</v>
      </c>
      <c r="B32" s="1179"/>
      <c r="C32" s="1180"/>
      <c r="D32" s="567"/>
      <c r="E32" s="1008">
        <v>22</v>
      </c>
      <c r="F32" s="1010"/>
      <c r="G32" s="485">
        <v>8270.6</v>
      </c>
      <c r="H32" s="485">
        <v>10637.6</v>
      </c>
      <c r="I32" s="485">
        <v>10029.4</v>
      </c>
    </row>
    <row r="33" spans="1:9" ht="33" customHeight="1" x14ac:dyDescent="0.25">
      <c r="A33" s="1178" t="s">
        <v>390</v>
      </c>
      <c r="B33" s="1179"/>
      <c r="C33" s="1180"/>
      <c r="D33" s="567"/>
      <c r="E33" s="1008">
        <v>27</v>
      </c>
      <c r="F33" s="1010"/>
      <c r="G33" s="485">
        <v>250</v>
      </c>
      <c r="H33" s="485">
        <v>620</v>
      </c>
      <c r="I33" s="485">
        <v>587.5</v>
      </c>
    </row>
    <row r="34" spans="1:9" ht="33.75" customHeight="1" x14ac:dyDescent="0.25">
      <c r="A34" s="1178" t="s">
        <v>191</v>
      </c>
      <c r="B34" s="1179"/>
      <c r="C34" s="1180"/>
      <c r="D34" s="567"/>
      <c r="E34" s="1008">
        <v>28</v>
      </c>
      <c r="F34" s="1010"/>
      <c r="G34" s="485">
        <v>1407.8</v>
      </c>
      <c r="H34" s="485">
        <v>739.8</v>
      </c>
      <c r="I34" s="485">
        <v>739.8</v>
      </c>
    </row>
    <row r="35" spans="1:9" ht="31.5" customHeight="1" x14ac:dyDescent="0.25">
      <c r="A35" s="1178" t="s">
        <v>166</v>
      </c>
      <c r="B35" s="1179"/>
      <c r="C35" s="1180"/>
      <c r="D35" s="567"/>
      <c r="E35" s="1008">
        <v>31</v>
      </c>
      <c r="F35" s="1010"/>
      <c r="G35" s="485">
        <v>2700</v>
      </c>
      <c r="H35" s="544">
        <v>1669</v>
      </c>
      <c r="I35" s="485">
        <v>1531</v>
      </c>
    </row>
    <row r="36" spans="1:9" ht="30" customHeight="1" x14ac:dyDescent="0.25">
      <c r="A36" s="1178" t="s">
        <v>329</v>
      </c>
      <c r="B36" s="1179"/>
      <c r="C36" s="1180"/>
      <c r="D36" s="567"/>
      <c r="E36" s="1008">
        <v>33</v>
      </c>
      <c r="F36" s="1010"/>
      <c r="G36" s="485">
        <v>615</v>
      </c>
      <c r="H36" s="544">
        <v>562</v>
      </c>
      <c r="I36" s="485">
        <v>496.2</v>
      </c>
    </row>
    <row r="37" spans="1:9" ht="0.75" customHeight="1" thickBot="1" x14ac:dyDescent="0.3">
      <c r="A37" s="1184"/>
      <c r="B37" s="1184"/>
      <c r="C37" s="1184"/>
      <c r="D37" s="1184"/>
      <c r="E37" s="1184"/>
      <c r="F37" s="1184"/>
      <c r="G37" s="1184"/>
      <c r="H37" s="1184"/>
      <c r="I37" s="1184"/>
    </row>
    <row r="38" spans="1:9" ht="6" hidden="1" customHeight="1" thickBot="1" x14ac:dyDescent="0.3">
      <c r="A38" s="1185"/>
      <c r="B38" s="1185"/>
      <c r="C38" s="1185"/>
      <c r="D38" s="1185"/>
      <c r="E38" s="1185"/>
      <c r="F38" s="1185"/>
      <c r="G38" s="1185"/>
      <c r="H38" s="1185"/>
      <c r="I38" s="1185"/>
    </row>
    <row r="39" spans="1:9" ht="19.5" customHeight="1" x14ac:dyDescent="0.25">
      <c r="A39" s="1186" t="s">
        <v>63</v>
      </c>
      <c r="B39" s="1096"/>
      <c r="C39" s="1096"/>
      <c r="D39" s="1096"/>
      <c r="E39" s="1096"/>
      <c r="F39" s="1096"/>
      <c r="G39" s="1096"/>
      <c r="H39" s="1096"/>
      <c r="I39" s="1187"/>
    </row>
    <row r="40" spans="1:9" ht="241.5" customHeight="1" thickBot="1" x14ac:dyDescent="0.3">
      <c r="A40" s="1181" t="s">
        <v>634</v>
      </c>
      <c r="B40" s="1182"/>
      <c r="C40" s="1182"/>
      <c r="D40" s="1182"/>
      <c r="E40" s="1182"/>
      <c r="F40" s="1182"/>
      <c r="G40" s="1182"/>
      <c r="H40" s="1182"/>
      <c r="I40" s="1183"/>
    </row>
    <row r="41" spans="1:9" ht="30.75" customHeight="1" x14ac:dyDescent="0.25">
      <c r="A41" s="490" t="s">
        <v>13</v>
      </c>
      <c r="B41" s="490"/>
      <c r="C41" s="490"/>
      <c r="D41" s="490"/>
      <c r="E41" s="491"/>
      <c r="F41" s="491"/>
      <c r="G41" s="491"/>
      <c r="H41" s="491"/>
      <c r="I41" s="491"/>
    </row>
    <row r="42" spans="1:9" ht="15.75" x14ac:dyDescent="0.25">
      <c r="A42" s="512" t="s">
        <v>14</v>
      </c>
      <c r="B42" s="512"/>
      <c r="C42" s="512"/>
      <c r="D42" s="512"/>
      <c r="E42" s="513"/>
      <c r="F42" s="513"/>
      <c r="G42" s="513"/>
      <c r="H42" s="518" t="s">
        <v>655</v>
      </c>
      <c r="I42" s="69"/>
    </row>
    <row r="43" spans="1:9" ht="14.25" customHeight="1" x14ac:dyDescent="0.25">
      <c r="A43" s="514"/>
      <c r="B43" s="514"/>
      <c r="C43" s="514"/>
      <c r="D43" s="514"/>
      <c r="E43" s="1048" t="s">
        <v>29</v>
      </c>
      <c r="F43" s="1048"/>
      <c r="G43" s="1048"/>
      <c r="H43" s="519" t="s">
        <v>667</v>
      </c>
      <c r="I43" s="520"/>
    </row>
    <row r="44" spans="1:9" ht="21.75" customHeight="1" x14ac:dyDescent="0.25">
      <c r="A44" s="512" t="s">
        <v>15</v>
      </c>
      <c r="B44" s="512"/>
      <c r="C44" s="512"/>
      <c r="D44" s="512"/>
      <c r="E44" s="513"/>
      <c r="F44" s="513"/>
      <c r="G44" s="513"/>
      <c r="H44" s="491" t="s">
        <v>656</v>
      </c>
      <c r="I44" s="69"/>
    </row>
    <row r="45" spans="1:9" ht="15.75" x14ac:dyDescent="0.25">
      <c r="A45" s="491"/>
      <c r="B45" s="491"/>
      <c r="C45" s="491"/>
      <c r="D45" s="491"/>
      <c r="E45" s="1048" t="s">
        <v>29</v>
      </c>
      <c r="F45" s="1048"/>
      <c r="G45" s="1048"/>
      <c r="H45" s="519" t="s">
        <v>667</v>
      </c>
      <c r="I45" s="520"/>
    </row>
    <row r="46" spans="1:9" ht="18" customHeight="1" x14ac:dyDescent="0.25">
      <c r="A46" s="491" t="s">
        <v>16</v>
      </c>
      <c r="B46" s="491"/>
      <c r="C46" s="491"/>
      <c r="D46" s="491"/>
      <c r="E46" s="513"/>
      <c r="F46" s="513"/>
      <c r="G46" s="513"/>
      <c r="H46" s="491" t="s">
        <v>656</v>
      </c>
      <c r="I46" s="69"/>
    </row>
    <row r="47" spans="1:9" ht="18" customHeight="1" x14ac:dyDescent="0.25">
      <c r="A47" s="491"/>
      <c r="B47" s="491"/>
      <c r="C47" s="491"/>
      <c r="D47" s="491"/>
      <c r="E47" s="1048" t="s">
        <v>29</v>
      </c>
      <c r="F47" s="1048"/>
      <c r="G47" s="1048"/>
      <c r="H47" s="519" t="s">
        <v>667</v>
      </c>
      <c r="I47" s="520"/>
    </row>
    <row r="48" spans="1:9" ht="19.5" customHeight="1" x14ac:dyDescent="0.25">
      <c r="A48" s="515" t="s">
        <v>17</v>
      </c>
      <c r="B48" s="490" t="s">
        <v>27</v>
      </c>
      <c r="C48" s="491"/>
      <c r="D48" s="491"/>
      <c r="E48" s="491"/>
      <c r="F48" s="491"/>
      <c r="G48" s="491"/>
      <c r="H48" s="491"/>
      <c r="I48" s="491"/>
    </row>
    <row r="49" spans="1:9" ht="15.75" x14ac:dyDescent="0.25">
      <c r="A49" s="491" t="s">
        <v>18</v>
      </c>
      <c r="B49" s="491"/>
      <c r="C49" s="491"/>
      <c r="D49" s="491"/>
      <c r="E49" s="491"/>
      <c r="F49" s="491"/>
      <c r="G49" s="491"/>
      <c r="H49" s="491"/>
      <c r="I49" s="491"/>
    </row>
    <row r="50" spans="1:9" x14ac:dyDescent="0.25">
      <c r="A50" s="540"/>
      <c r="B50" s="540"/>
      <c r="C50" s="540"/>
      <c r="D50" s="540"/>
      <c r="E50" s="540"/>
      <c r="F50" s="540"/>
      <c r="G50" s="540"/>
      <c r="H50" s="540"/>
      <c r="I50" s="540"/>
    </row>
    <row r="51" spans="1:9" x14ac:dyDescent="0.25">
      <c r="A51" s="540"/>
      <c r="B51" s="540"/>
      <c r="C51" s="540"/>
      <c r="D51" s="540"/>
      <c r="E51" s="540"/>
      <c r="F51" s="540"/>
      <c r="G51" s="540"/>
      <c r="H51" s="540"/>
      <c r="I51" s="540"/>
    </row>
  </sheetData>
  <mergeCells count="64">
    <mergeCell ref="A40:I40"/>
    <mergeCell ref="E43:G43"/>
    <mergeCell ref="E45:G45"/>
    <mergeCell ref="E47:G47"/>
    <mergeCell ref="A35:C35"/>
    <mergeCell ref="E35:F35"/>
    <mergeCell ref="A36:C36"/>
    <mergeCell ref="E36:F36"/>
    <mergeCell ref="A37:I38"/>
    <mergeCell ref="A39:I39"/>
    <mergeCell ref="A32:C32"/>
    <mergeCell ref="E32:F32"/>
    <mergeCell ref="A33:C33"/>
    <mergeCell ref="E33:F33"/>
    <mergeCell ref="A34:C34"/>
    <mergeCell ref="E34:F34"/>
    <mergeCell ref="A29:C29"/>
    <mergeCell ref="E29:F29"/>
    <mergeCell ref="A30:C30"/>
    <mergeCell ref="E30:F30"/>
    <mergeCell ref="A31:C31"/>
    <mergeCell ref="E31:F31"/>
    <mergeCell ref="C24:D24"/>
    <mergeCell ref="A26:I26"/>
    <mergeCell ref="A27:C28"/>
    <mergeCell ref="D27:F27"/>
    <mergeCell ref="G27:G28"/>
    <mergeCell ref="H27:H28"/>
    <mergeCell ref="I27:I28"/>
    <mergeCell ref="E28:F28"/>
    <mergeCell ref="C19:D19"/>
    <mergeCell ref="A20:A21"/>
    <mergeCell ref="C20:D20"/>
    <mergeCell ref="C21:D21"/>
    <mergeCell ref="A22:A23"/>
    <mergeCell ref="C22:D22"/>
    <mergeCell ref="C23:D23"/>
    <mergeCell ref="A15:H15"/>
    <mergeCell ref="A16:I16"/>
    <mergeCell ref="A17:A18"/>
    <mergeCell ref="C17:D18"/>
    <mergeCell ref="E17:E18"/>
    <mergeCell ref="F17:F18"/>
    <mergeCell ref="G17:G18"/>
    <mergeCell ref="H17:I17"/>
    <mergeCell ref="A14:B14"/>
    <mergeCell ref="C14:I14"/>
    <mergeCell ref="A7:C7"/>
    <mergeCell ref="D7:H7"/>
    <mergeCell ref="A8:C8"/>
    <mergeCell ref="D8:H8"/>
    <mergeCell ref="A9:C9"/>
    <mergeCell ref="D9:H9"/>
    <mergeCell ref="A11:I11"/>
    <mergeCell ref="A12:B12"/>
    <mergeCell ref="C12:I12"/>
    <mergeCell ref="A13:B13"/>
    <mergeCell ref="C13:I13"/>
    <mergeCell ref="A3:I3"/>
    <mergeCell ref="A4:I4"/>
    <mergeCell ref="A5:C5"/>
    <mergeCell ref="D5:H5"/>
    <mergeCell ref="A6:C6"/>
    <mergeCell ref="D6:H6"/>
  </mergeCells>
  <pageMargins left="0.7" right="0.7" top="0.75" bottom="0.75" header="0.3" footer="0.3"/>
  <pageSetup paperSize="9" scale="71"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I59"/>
  <sheetViews>
    <sheetView topLeftCell="A31" workbookViewId="0">
      <selection activeCell="G59" sqref="G59"/>
    </sheetView>
  </sheetViews>
  <sheetFormatPr defaultRowHeight="15" x14ac:dyDescent="0.25"/>
  <cols>
    <col min="3" max="3" width="11.7109375" customWidth="1"/>
    <col min="4" max="4" width="16.85546875" customWidth="1"/>
    <col min="5" max="5" width="16" customWidth="1"/>
    <col min="6" max="6" width="14.42578125" customWidth="1"/>
    <col min="7" max="7" width="13.7109375" customWidth="1"/>
    <col min="8" max="8" width="22.5703125" customWidth="1"/>
    <col min="9" max="9" width="56" customWidth="1"/>
  </cols>
  <sheetData>
    <row r="1" spans="1:9" ht="0.75" customHeight="1" x14ac:dyDescent="0.25"/>
    <row r="2" spans="1:9" ht="15.75" x14ac:dyDescent="0.25">
      <c r="A2" s="340"/>
      <c r="B2" s="341"/>
      <c r="C2" s="341"/>
      <c r="D2" s="341"/>
      <c r="E2" s="341"/>
      <c r="F2" s="341"/>
      <c r="G2" s="341"/>
      <c r="H2" s="341"/>
      <c r="I2" s="342" t="s">
        <v>37</v>
      </c>
    </row>
    <row r="3" spans="1:9" ht="15.75" x14ac:dyDescent="0.25">
      <c r="A3" s="343"/>
      <c r="B3" s="344"/>
      <c r="C3" s="344"/>
      <c r="D3" s="344"/>
      <c r="E3" s="344"/>
      <c r="F3" s="344"/>
      <c r="G3" s="344"/>
      <c r="H3" s="344"/>
      <c r="I3" s="399" t="s">
        <v>38</v>
      </c>
    </row>
    <row r="4" spans="1:9" x14ac:dyDescent="0.25">
      <c r="A4" s="1188" t="s">
        <v>253</v>
      </c>
      <c r="B4" s="1189"/>
      <c r="C4" s="1189"/>
      <c r="D4" s="1189"/>
      <c r="E4" s="1189"/>
      <c r="F4" s="1189"/>
      <c r="G4" s="1189"/>
      <c r="H4" s="1189"/>
      <c r="I4" s="1190"/>
    </row>
    <row r="5" spans="1:9" x14ac:dyDescent="0.25">
      <c r="A5" s="1191" t="s">
        <v>252</v>
      </c>
      <c r="B5" s="1192"/>
      <c r="C5" s="1192"/>
      <c r="D5" s="1192"/>
      <c r="E5" s="1192"/>
      <c r="F5" s="1192"/>
      <c r="G5" s="1192"/>
      <c r="H5" s="1192"/>
      <c r="I5" s="1193"/>
    </row>
    <row r="6" spans="1:9" x14ac:dyDescent="0.25">
      <c r="A6" s="1194" t="s">
        <v>0</v>
      </c>
      <c r="B6" s="1194"/>
      <c r="C6" s="1194"/>
      <c r="D6" s="1195" t="s">
        <v>40</v>
      </c>
      <c r="E6" s="1195"/>
      <c r="F6" s="1195"/>
      <c r="G6" s="1195"/>
      <c r="H6" s="1195"/>
      <c r="I6" s="345" t="s">
        <v>46</v>
      </c>
    </row>
    <row r="7" spans="1:9" x14ac:dyDescent="0.25">
      <c r="A7" s="1194" t="s">
        <v>1</v>
      </c>
      <c r="B7" s="1194"/>
      <c r="C7" s="1194"/>
      <c r="D7" s="1195" t="s">
        <v>40</v>
      </c>
      <c r="E7" s="1195"/>
      <c r="F7" s="1195"/>
      <c r="G7" s="1195"/>
      <c r="H7" s="1195"/>
      <c r="I7" s="345" t="s">
        <v>65</v>
      </c>
    </row>
    <row r="8" spans="1:9" x14ac:dyDescent="0.25">
      <c r="A8" s="1194" t="s">
        <v>2</v>
      </c>
      <c r="B8" s="1194"/>
      <c r="C8" s="1194"/>
      <c r="D8" s="1194" t="s">
        <v>393</v>
      </c>
      <c r="E8" s="1194"/>
      <c r="F8" s="1194"/>
      <c r="G8" s="1194"/>
      <c r="H8" s="1194"/>
      <c r="I8" s="345" t="s">
        <v>394</v>
      </c>
    </row>
    <row r="9" spans="1:9" x14ac:dyDescent="0.25">
      <c r="A9" s="1194" t="s">
        <v>3</v>
      </c>
      <c r="B9" s="1194"/>
      <c r="C9" s="1194"/>
      <c r="D9" s="1194" t="s">
        <v>93</v>
      </c>
      <c r="E9" s="1194"/>
      <c r="F9" s="1194"/>
      <c r="G9" s="1194"/>
      <c r="H9" s="1194"/>
      <c r="I9" s="345" t="s">
        <v>81</v>
      </c>
    </row>
    <row r="10" spans="1:9" ht="21.75" customHeight="1" x14ac:dyDescent="0.25">
      <c r="A10" s="1194" t="s">
        <v>4</v>
      </c>
      <c r="B10" s="1194"/>
      <c r="C10" s="1194"/>
      <c r="D10" s="1195" t="s">
        <v>395</v>
      </c>
      <c r="E10" s="1195"/>
      <c r="F10" s="1195"/>
      <c r="G10" s="1195"/>
      <c r="H10" s="1195"/>
      <c r="I10" s="345" t="s">
        <v>396</v>
      </c>
    </row>
    <row r="11" spans="1:9" ht="1.5" hidden="1" customHeight="1" x14ac:dyDescent="0.25">
      <c r="A11" s="346"/>
      <c r="B11" s="346"/>
      <c r="C11" s="346"/>
      <c r="D11" s="346"/>
      <c r="E11" s="346"/>
      <c r="F11" s="346"/>
      <c r="G11" s="346"/>
      <c r="H11" s="346"/>
      <c r="I11" s="346"/>
    </row>
    <row r="12" spans="1:9" ht="24.75" customHeight="1" x14ac:dyDescent="0.25">
      <c r="A12" s="1198" t="s">
        <v>397</v>
      </c>
      <c r="B12" s="1198"/>
      <c r="C12" s="1198"/>
      <c r="D12" s="1198"/>
      <c r="E12" s="1198"/>
      <c r="F12" s="1198"/>
      <c r="G12" s="1198"/>
      <c r="H12" s="1198"/>
      <c r="I12" s="1198"/>
    </row>
    <row r="13" spans="1:9" ht="47.25" customHeight="1" x14ac:dyDescent="0.25">
      <c r="A13" s="1199" t="s">
        <v>5</v>
      </c>
      <c r="B13" s="1199"/>
      <c r="C13" s="1200" t="s">
        <v>398</v>
      </c>
      <c r="D13" s="1200"/>
      <c r="E13" s="1200"/>
      <c r="F13" s="1200"/>
      <c r="G13" s="1200"/>
      <c r="H13" s="1200"/>
      <c r="I13" s="1200"/>
    </row>
    <row r="14" spans="1:9" ht="50.25" customHeight="1" x14ac:dyDescent="0.25">
      <c r="A14" s="1201" t="s">
        <v>6</v>
      </c>
      <c r="B14" s="1202"/>
      <c r="C14" s="1197" t="s">
        <v>399</v>
      </c>
      <c r="D14" s="1197"/>
      <c r="E14" s="1197"/>
      <c r="F14" s="1197"/>
      <c r="G14" s="1197"/>
      <c r="H14" s="1197"/>
      <c r="I14" s="1197"/>
    </row>
    <row r="15" spans="1:9" ht="36" customHeight="1" x14ac:dyDescent="0.25">
      <c r="A15" s="1196" t="s">
        <v>7</v>
      </c>
      <c r="B15" s="1196"/>
      <c r="C15" s="1197" t="s">
        <v>400</v>
      </c>
      <c r="D15" s="1197"/>
      <c r="E15" s="1197"/>
      <c r="F15" s="1197"/>
      <c r="G15" s="1197"/>
      <c r="H15" s="1197"/>
      <c r="I15" s="1197"/>
    </row>
    <row r="16" spans="1:9" hidden="1" x14ac:dyDescent="0.25">
      <c r="A16" s="1203"/>
      <c r="B16" s="1203"/>
      <c r="C16" s="1203"/>
      <c r="D16" s="1203"/>
      <c r="E16" s="1203"/>
      <c r="F16" s="1203"/>
      <c r="G16" s="1203"/>
      <c r="H16" s="1203"/>
      <c r="I16" s="347"/>
    </row>
    <row r="17" spans="1:9" ht="35.25" customHeight="1" x14ac:dyDescent="0.25">
      <c r="A17" s="1204" t="s">
        <v>401</v>
      </c>
      <c r="B17" s="1204"/>
      <c r="C17" s="1204"/>
      <c r="D17" s="1204"/>
      <c r="E17" s="1204"/>
      <c r="F17" s="1204"/>
      <c r="G17" s="1204"/>
      <c r="H17" s="1204"/>
      <c r="I17" s="1204"/>
    </row>
    <row r="18" spans="1:9" x14ac:dyDescent="0.25">
      <c r="A18" s="1205" t="s">
        <v>56</v>
      </c>
      <c r="B18" s="348" t="s">
        <v>57</v>
      </c>
      <c r="C18" s="1207" t="s">
        <v>58</v>
      </c>
      <c r="D18" s="1207"/>
      <c r="E18" s="1207" t="s">
        <v>59</v>
      </c>
      <c r="F18" s="1208" t="s">
        <v>33</v>
      </c>
      <c r="G18" s="1208" t="s">
        <v>36</v>
      </c>
      <c r="H18" s="1210" t="s">
        <v>42</v>
      </c>
      <c r="I18" s="1210"/>
    </row>
    <row r="19" spans="1:9" x14ac:dyDescent="0.25">
      <c r="A19" s="1206"/>
      <c r="B19" s="349"/>
      <c r="C19" s="1207"/>
      <c r="D19" s="1207"/>
      <c r="E19" s="1207"/>
      <c r="F19" s="1209"/>
      <c r="G19" s="1209"/>
      <c r="H19" s="350" t="s">
        <v>43</v>
      </c>
      <c r="I19" s="351" t="s">
        <v>44</v>
      </c>
    </row>
    <row r="20" spans="1:9" x14ac:dyDescent="0.25">
      <c r="A20" s="352">
        <v>1</v>
      </c>
      <c r="B20" s="352">
        <v>2</v>
      </c>
      <c r="C20" s="1214">
        <v>3</v>
      </c>
      <c r="D20" s="1215"/>
      <c r="E20" s="352">
        <v>4</v>
      </c>
      <c r="F20" s="352">
        <v>5</v>
      </c>
      <c r="G20" s="352">
        <v>6</v>
      </c>
      <c r="H20" s="352" t="s">
        <v>35</v>
      </c>
      <c r="I20" s="353"/>
    </row>
    <row r="21" spans="1:9" ht="86.25" customHeight="1" x14ac:dyDescent="0.25">
      <c r="A21" s="1216" t="s">
        <v>9</v>
      </c>
      <c r="B21" s="354" t="s">
        <v>20</v>
      </c>
      <c r="C21" s="1194" t="s">
        <v>402</v>
      </c>
      <c r="D21" s="1194"/>
      <c r="E21" s="355" t="s">
        <v>31</v>
      </c>
      <c r="F21" s="356">
        <v>90</v>
      </c>
      <c r="G21" s="357" t="s">
        <v>403</v>
      </c>
      <c r="H21" s="345" t="s">
        <v>404</v>
      </c>
      <c r="I21" s="358" t="s">
        <v>405</v>
      </c>
    </row>
    <row r="22" spans="1:9" ht="45.75" customHeight="1" x14ac:dyDescent="0.25">
      <c r="A22" s="1217"/>
      <c r="B22" s="354" t="s">
        <v>352</v>
      </c>
      <c r="C22" s="1218" t="s">
        <v>406</v>
      </c>
      <c r="D22" s="1219"/>
      <c r="E22" s="355" t="s">
        <v>31</v>
      </c>
      <c r="F22" s="359">
        <v>80</v>
      </c>
      <c r="G22" s="345" t="s">
        <v>407</v>
      </c>
      <c r="H22" s="345" t="s">
        <v>408</v>
      </c>
      <c r="I22" s="358" t="s">
        <v>409</v>
      </c>
    </row>
    <row r="23" spans="1:9" ht="99" customHeight="1" x14ac:dyDescent="0.25">
      <c r="A23" s="360"/>
      <c r="B23" s="354" t="s">
        <v>355</v>
      </c>
      <c r="C23" s="1218" t="s">
        <v>410</v>
      </c>
      <c r="D23" s="1219"/>
      <c r="E23" s="355" t="s">
        <v>31</v>
      </c>
      <c r="F23" s="359">
        <v>40</v>
      </c>
      <c r="G23" s="345" t="s">
        <v>411</v>
      </c>
      <c r="H23" s="345" t="s">
        <v>412</v>
      </c>
      <c r="I23" s="358" t="s">
        <v>413</v>
      </c>
    </row>
    <row r="24" spans="1:9" ht="32.25" customHeight="1" x14ac:dyDescent="0.25">
      <c r="A24" s="1220" t="s">
        <v>10</v>
      </c>
      <c r="B24" s="361" t="s">
        <v>365</v>
      </c>
      <c r="C24" s="1218" t="s">
        <v>414</v>
      </c>
      <c r="D24" s="1219"/>
      <c r="E24" s="355" t="s">
        <v>32</v>
      </c>
      <c r="F24" s="359">
        <v>110</v>
      </c>
      <c r="G24" s="345" t="s">
        <v>415</v>
      </c>
      <c r="H24" s="345" t="s">
        <v>408</v>
      </c>
      <c r="I24" s="362" t="s">
        <v>409</v>
      </c>
    </row>
    <row r="25" spans="1:9" ht="30.75" customHeight="1" x14ac:dyDescent="0.25">
      <c r="A25" s="1220"/>
      <c r="B25" s="361" t="s">
        <v>23</v>
      </c>
      <c r="C25" s="1221" t="s">
        <v>416</v>
      </c>
      <c r="D25" s="1222"/>
      <c r="E25" s="355" t="s">
        <v>32</v>
      </c>
      <c r="F25" s="359">
        <v>90</v>
      </c>
      <c r="G25" s="345" t="s">
        <v>417</v>
      </c>
      <c r="H25" s="345">
        <f t="shared" ref="H25:H27" si="0">G25-F25</f>
        <v>4</v>
      </c>
      <c r="I25" s="362" t="s">
        <v>418</v>
      </c>
    </row>
    <row r="26" spans="1:9" ht="54" customHeight="1" x14ac:dyDescent="0.25">
      <c r="A26" s="1220"/>
      <c r="B26" s="361" t="s">
        <v>24</v>
      </c>
      <c r="C26" s="1221" t="s">
        <v>419</v>
      </c>
      <c r="D26" s="1222"/>
      <c r="E26" s="355" t="s">
        <v>32</v>
      </c>
      <c r="F26" s="359">
        <v>10</v>
      </c>
      <c r="G26" s="345" t="s">
        <v>420</v>
      </c>
      <c r="H26" s="345">
        <f t="shared" si="0"/>
        <v>4</v>
      </c>
      <c r="I26" s="362" t="s">
        <v>421</v>
      </c>
    </row>
    <row r="27" spans="1:9" ht="294" customHeight="1" x14ac:dyDescent="0.25">
      <c r="A27" s="1220"/>
      <c r="B27" s="361" t="s">
        <v>25</v>
      </c>
      <c r="C27" s="1221" t="s">
        <v>422</v>
      </c>
      <c r="D27" s="1222"/>
      <c r="E27" s="355" t="s">
        <v>32</v>
      </c>
      <c r="F27" s="359">
        <v>20</v>
      </c>
      <c r="G27" s="345" t="s">
        <v>251</v>
      </c>
      <c r="H27" s="345">
        <f t="shared" si="0"/>
        <v>8</v>
      </c>
      <c r="I27" s="362" t="s">
        <v>643</v>
      </c>
    </row>
    <row r="28" spans="1:9" ht="33.75" customHeight="1" x14ac:dyDescent="0.25">
      <c r="A28" s="1220"/>
      <c r="B28" s="361" t="s">
        <v>110</v>
      </c>
      <c r="C28" s="1221" t="s">
        <v>423</v>
      </c>
      <c r="D28" s="1222"/>
      <c r="E28" s="355" t="s">
        <v>32</v>
      </c>
      <c r="F28" s="359">
        <v>90</v>
      </c>
      <c r="G28" s="363" t="s">
        <v>424</v>
      </c>
      <c r="H28" s="363" t="s">
        <v>425</v>
      </c>
      <c r="I28" s="364" t="s">
        <v>426</v>
      </c>
    </row>
    <row r="29" spans="1:9" ht="36.75" customHeight="1" x14ac:dyDescent="0.25">
      <c r="A29" s="1220" t="s">
        <v>11</v>
      </c>
      <c r="B29" s="361" t="s">
        <v>26</v>
      </c>
      <c r="C29" s="1223" t="s">
        <v>427</v>
      </c>
      <c r="D29" s="1223"/>
      <c r="E29" s="365" t="s">
        <v>428</v>
      </c>
      <c r="F29" s="359">
        <v>17996.7</v>
      </c>
      <c r="G29" s="366">
        <v>28198</v>
      </c>
      <c r="H29" s="367">
        <v>10201.299999999999</v>
      </c>
      <c r="I29" s="362" t="s">
        <v>429</v>
      </c>
    </row>
    <row r="30" spans="1:9" ht="96" customHeight="1" x14ac:dyDescent="0.25">
      <c r="A30" s="1220"/>
      <c r="B30" s="361" t="s">
        <v>55</v>
      </c>
      <c r="C30" s="1221" t="s">
        <v>430</v>
      </c>
      <c r="D30" s="1222"/>
      <c r="E30" s="365" t="s">
        <v>431</v>
      </c>
      <c r="F30" s="345" t="s">
        <v>432</v>
      </c>
      <c r="G30" s="368" t="s">
        <v>433</v>
      </c>
      <c r="H30" s="367">
        <v>2.6</v>
      </c>
      <c r="I30" s="369" t="s">
        <v>640</v>
      </c>
    </row>
    <row r="31" spans="1:9" ht="98.25" customHeight="1" x14ac:dyDescent="0.25">
      <c r="A31" s="1220"/>
      <c r="B31" s="361" t="s">
        <v>115</v>
      </c>
      <c r="C31" s="1221" t="s">
        <v>434</v>
      </c>
      <c r="D31" s="1222"/>
      <c r="E31" s="365" t="s">
        <v>431</v>
      </c>
      <c r="F31" s="367">
        <v>1.1000000000000001</v>
      </c>
      <c r="G31" s="370" t="s">
        <v>435</v>
      </c>
      <c r="H31" s="367">
        <v>0.2</v>
      </c>
      <c r="I31" s="362" t="s">
        <v>413</v>
      </c>
    </row>
    <row r="32" spans="1:9" ht="0.75" customHeight="1" x14ac:dyDescent="0.25">
      <c r="A32" s="371"/>
      <c r="B32" s="372"/>
      <c r="C32" s="373"/>
      <c r="D32" s="373"/>
      <c r="E32" s="373"/>
      <c r="F32" s="373"/>
      <c r="G32" s="373"/>
      <c r="H32" s="373"/>
      <c r="I32" s="347"/>
    </row>
    <row r="33" spans="1:9" x14ac:dyDescent="0.25">
      <c r="A33" s="1211" t="s">
        <v>436</v>
      </c>
      <c r="B33" s="1212"/>
      <c r="C33" s="1212"/>
      <c r="D33" s="1212"/>
      <c r="E33" s="1212"/>
      <c r="F33" s="1212"/>
      <c r="G33" s="1212"/>
      <c r="H33" s="1212"/>
      <c r="I33" s="1213"/>
    </row>
    <row r="34" spans="1:9" x14ac:dyDescent="0.25">
      <c r="A34" s="1224" t="s">
        <v>12</v>
      </c>
      <c r="B34" s="1225"/>
      <c r="C34" s="1226"/>
      <c r="D34" s="1214" t="s">
        <v>19</v>
      </c>
      <c r="E34" s="1230"/>
      <c r="F34" s="1215"/>
      <c r="G34" s="1231" t="s">
        <v>33</v>
      </c>
      <c r="H34" s="1231" t="s">
        <v>45</v>
      </c>
      <c r="I34" s="1231" t="s">
        <v>61</v>
      </c>
    </row>
    <row r="35" spans="1:9" x14ac:dyDescent="0.25">
      <c r="A35" s="1227"/>
      <c r="B35" s="1228"/>
      <c r="C35" s="1229"/>
      <c r="D35" s="352" t="s">
        <v>28</v>
      </c>
      <c r="E35" s="1214" t="s">
        <v>41</v>
      </c>
      <c r="F35" s="1215"/>
      <c r="G35" s="1232"/>
      <c r="H35" s="1232"/>
      <c r="I35" s="1232"/>
    </row>
    <row r="36" spans="1:9" x14ac:dyDescent="0.25">
      <c r="A36" s="1233">
        <v>1</v>
      </c>
      <c r="B36" s="1233"/>
      <c r="C36" s="1233"/>
      <c r="D36" s="374">
        <v>2</v>
      </c>
      <c r="E36" s="1234">
        <v>3</v>
      </c>
      <c r="F36" s="1235"/>
      <c r="G36" s="374">
        <v>4</v>
      </c>
      <c r="H36" s="374">
        <v>5</v>
      </c>
      <c r="I36" s="374">
        <v>6</v>
      </c>
    </row>
    <row r="37" spans="1:9" x14ac:dyDescent="0.25">
      <c r="A37" s="1198" t="s">
        <v>108</v>
      </c>
      <c r="B37" s="1198"/>
      <c r="C37" s="1198"/>
      <c r="D37" s="375"/>
      <c r="E37" s="1234"/>
      <c r="F37" s="1235"/>
      <c r="G37" s="376">
        <v>296754</v>
      </c>
      <c r="H37" s="376">
        <v>39990.699999999997</v>
      </c>
      <c r="I37" s="376">
        <v>37985.4</v>
      </c>
    </row>
    <row r="38" spans="1:9" ht="33" customHeight="1" x14ac:dyDescent="0.25">
      <c r="A38" s="1236" t="s">
        <v>437</v>
      </c>
      <c r="B38" s="1237"/>
      <c r="C38" s="1238"/>
      <c r="D38" s="377" t="s">
        <v>438</v>
      </c>
      <c r="E38" s="1239"/>
      <c r="F38" s="1240"/>
      <c r="G38" s="378">
        <f>SUM(G39:G44)</f>
        <v>39754</v>
      </c>
      <c r="H38" s="378">
        <v>39490.699999999997</v>
      </c>
      <c r="I38" s="378">
        <v>37604.300000000003</v>
      </c>
    </row>
    <row r="39" spans="1:9" x14ac:dyDescent="0.25">
      <c r="A39" s="1194" t="s">
        <v>387</v>
      </c>
      <c r="B39" s="1194"/>
      <c r="C39" s="1194"/>
      <c r="D39" s="379"/>
      <c r="E39" s="1241">
        <v>21</v>
      </c>
      <c r="F39" s="1242"/>
      <c r="G39" s="380">
        <v>32337.1</v>
      </c>
      <c r="H39" s="380">
        <v>34068.300000000003</v>
      </c>
      <c r="I39" s="380">
        <v>33188.800000000003</v>
      </c>
    </row>
    <row r="40" spans="1:9" x14ac:dyDescent="0.25">
      <c r="A40" s="1194" t="s">
        <v>190</v>
      </c>
      <c r="B40" s="1194"/>
      <c r="C40" s="1194"/>
      <c r="D40" s="379"/>
      <c r="E40" s="1241">
        <v>22</v>
      </c>
      <c r="F40" s="1242"/>
      <c r="G40" s="380">
        <v>6145.9</v>
      </c>
      <c r="H40" s="380">
        <v>3176.4</v>
      </c>
      <c r="I40" s="380">
        <v>2278.5</v>
      </c>
    </row>
    <row r="41" spans="1:9" x14ac:dyDescent="0.25">
      <c r="A41" s="1194" t="s">
        <v>390</v>
      </c>
      <c r="B41" s="1194"/>
      <c r="C41" s="1194"/>
      <c r="D41" s="379"/>
      <c r="E41" s="1241">
        <v>27</v>
      </c>
      <c r="F41" s="1242"/>
      <c r="G41" s="380">
        <v>476</v>
      </c>
      <c r="H41" s="381">
        <v>725</v>
      </c>
      <c r="I41" s="380" t="s">
        <v>439</v>
      </c>
    </row>
    <row r="42" spans="1:9" x14ac:dyDescent="0.25">
      <c r="A42" s="1218" t="s">
        <v>191</v>
      </c>
      <c r="B42" s="1195"/>
      <c r="C42" s="1219"/>
      <c r="D42" s="379"/>
      <c r="E42" s="1241">
        <v>28</v>
      </c>
      <c r="F42" s="1242"/>
      <c r="G42" s="380">
        <v>150</v>
      </c>
      <c r="H42" s="381">
        <v>177</v>
      </c>
      <c r="I42" s="380">
        <v>168.7</v>
      </c>
    </row>
    <row r="43" spans="1:9" x14ac:dyDescent="0.25">
      <c r="A43" s="1194" t="s">
        <v>166</v>
      </c>
      <c r="B43" s="1194"/>
      <c r="C43" s="1194"/>
      <c r="D43" s="382"/>
      <c r="E43" s="1241">
        <v>31</v>
      </c>
      <c r="F43" s="1242"/>
      <c r="G43" s="383">
        <v>312</v>
      </c>
      <c r="H43" s="384">
        <v>966</v>
      </c>
      <c r="I43" s="385">
        <v>923.1</v>
      </c>
    </row>
    <row r="44" spans="1:9" x14ac:dyDescent="0.25">
      <c r="A44" s="1243" t="s">
        <v>329</v>
      </c>
      <c r="B44" s="1243"/>
      <c r="C44" s="1243"/>
      <c r="D44" s="377"/>
      <c r="E44" s="1241">
        <v>33</v>
      </c>
      <c r="F44" s="1242"/>
      <c r="G44" s="383">
        <v>333</v>
      </c>
      <c r="H44" s="384">
        <v>378</v>
      </c>
      <c r="I44" s="385">
        <v>324.8</v>
      </c>
    </row>
    <row r="45" spans="1:9" ht="18.75" customHeight="1" x14ac:dyDescent="0.25">
      <c r="A45" s="1236" t="s">
        <v>440</v>
      </c>
      <c r="B45" s="1237"/>
      <c r="C45" s="1238"/>
      <c r="D45" s="377" t="s">
        <v>64</v>
      </c>
      <c r="E45" s="1241"/>
      <c r="F45" s="1242"/>
      <c r="G45" s="376">
        <f>G46</f>
        <v>256000</v>
      </c>
      <c r="H45" s="386">
        <v>0</v>
      </c>
      <c r="I45" s="387">
        <v>0</v>
      </c>
    </row>
    <row r="46" spans="1:9" x14ac:dyDescent="0.25">
      <c r="A46" s="1243" t="s">
        <v>71</v>
      </c>
      <c r="B46" s="1243"/>
      <c r="C46" s="1243"/>
      <c r="D46" s="377"/>
      <c r="E46" s="1241">
        <v>26</v>
      </c>
      <c r="F46" s="1242"/>
      <c r="G46" s="383">
        <v>256000</v>
      </c>
      <c r="H46" s="384">
        <v>0</v>
      </c>
      <c r="I46" s="385">
        <v>0</v>
      </c>
    </row>
    <row r="47" spans="1:9" ht="37.5" customHeight="1" x14ac:dyDescent="0.25">
      <c r="A47" s="1236" t="s">
        <v>441</v>
      </c>
      <c r="B47" s="1237"/>
      <c r="C47" s="1238"/>
      <c r="D47" s="388" t="s">
        <v>442</v>
      </c>
      <c r="E47" s="1241"/>
      <c r="F47" s="1242"/>
      <c r="G47" s="376">
        <v>1000</v>
      </c>
      <c r="H47" s="389">
        <v>500</v>
      </c>
      <c r="I47" s="376">
        <v>381.1</v>
      </c>
    </row>
    <row r="48" spans="1:9" x14ac:dyDescent="0.25">
      <c r="A48" s="1194" t="s">
        <v>190</v>
      </c>
      <c r="B48" s="1194"/>
      <c r="C48" s="1194"/>
      <c r="D48" s="377"/>
      <c r="E48" s="1245">
        <v>22</v>
      </c>
      <c r="F48" s="1246"/>
      <c r="G48" s="383">
        <v>1000</v>
      </c>
      <c r="H48" s="390">
        <v>500</v>
      </c>
      <c r="I48" s="383">
        <v>381.1</v>
      </c>
    </row>
    <row r="49" spans="1:9" x14ac:dyDescent="0.25">
      <c r="A49" s="1236" t="s">
        <v>63</v>
      </c>
      <c r="B49" s="1237"/>
      <c r="C49" s="1237"/>
      <c r="D49" s="1237"/>
      <c r="E49" s="1237"/>
      <c r="F49" s="1237"/>
      <c r="G49" s="1237"/>
      <c r="H49" s="1237"/>
      <c r="I49" s="1238"/>
    </row>
    <row r="50" spans="1:9" ht="68.25" customHeight="1" x14ac:dyDescent="0.25">
      <c r="A50" s="1194" t="s">
        <v>644</v>
      </c>
      <c r="B50" s="1198"/>
      <c r="C50" s="1198"/>
      <c r="D50" s="1198"/>
      <c r="E50" s="1198"/>
      <c r="F50" s="1198"/>
      <c r="G50" s="1198"/>
      <c r="H50" s="1198"/>
      <c r="I50" s="1198"/>
    </row>
    <row r="51" spans="1:9" x14ac:dyDescent="0.25">
      <c r="A51" s="391" t="s">
        <v>13</v>
      </c>
      <c r="B51" s="391"/>
      <c r="C51" s="391"/>
      <c r="D51" s="391"/>
      <c r="E51" s="392"/>
      <c r="F51" s="392"/>
      <c r="G51" s="392"/>
      <c r="H51" s="392"/>
      <c r="I51" s="392"/>
    </row>
    <row r="52" spans="1:9" x14ac:dyDescent="0.25">
      <c r="A52" s="393" t="s">
        <v>14</v>
      </c>
      <c r="B52" s="393"/>
      <c r="C52" s="393"/>
      <c r="D52" s="393"/>
      <c r="E52" s="394"/>
      <c r="F52" s="394"/>
      <c r="G52" s="394"/>
      <c r="H52" s="575" t="s">
        <v>655</v>
      </c>
      <c r="I52" s="587"/>
    </row>
    <row r="53" spans="1:9" x14ac:dyDescent="0.25">
      <c r="A53" s="395"/>
      <c r="B53" s="395"/>
      <c r="C53" s="395"/>
      <c r="D53" s="395"/>
      <c r="E53" s="1244" t="s">
        <v>29</v>
      </c>
      <c r="F53" s="1244"/>
      <c r="G53" s="1244"/>
      <c r="H53" s="577" t="s">
        <v>667</v>
      </c>
      <c r="I53" s="588"/>
    </row>
    <row r="54" spans="1:9" x14ac:dyDescent="0.25">
      <c r="A54" s="393" t="s">
        <v>15</v>
      </c>
      <c r="B54" s="393"/>
      <c r="C54" s="393"/>
      <c r="D54" s="393"/>
      <c r="E54" s="394"/>
      <c r="F54" s="394"/>
      <c r="G54" s="394"/>
      <c r="H54" s="572" t="s">
        <v>656</v>
      </c>
      <c r="I54" s="587"/>
    </row>
    <row r="55" spans="1:9" x14ac:dyDescent="0.25">
      <c r="A55" s="392"/>
      <c r="B55" s="392"/>
      <c r="C55" s="392"/>
      <c r="D55" s="392"/>
      <c r="E55" s="1244" t="s">
        <v>29</v>
      </c>
      <c r="F55" s="1244"/>
      <c r="G55" s="1244"/>
      <c r="H55" s="577" t="s">
        <v>667</v>
      </c>
      <c r="I55" s="588"/>
    </row>
    <row r="56" spans="1:9" x14ac:dyDescent="0.25">
      <c r="A56" s="392" t="s">
        <v>16</v>
      </c>
      <c r="B56" s="392"/>
      <c r="C56" s="392"/>
      <c r="D56" s="392"/>
      <c r="E56" s="394"/>
      <c r="F56" s="394"/>
      <c r="G56" s="394"/>
      <c r="H56" s="572" t="s">
        <v>656</v>
      </c>
      <c r="I56" s="587"/>
    </row>
    <row r="57" spans="1:9" x14ac:dyDescent="0.25">
      <c r="A57" s="392"/>
      <c r="B57" s="392"/>
      <c r="C57" s="392"/>
      <c r="D57" s="392"/>
      <c r="E57" s="1244" t="s">
        <v>29</v>
      </c>
      <c r="F57" s="1244"/>
      <c r="G57" s="1244"/>
      <c r="H57" s="577" t="s">
        <v>667</v>
      </c>
      <c r="I57" s="588"/>
    </row>
    <row r="58" spans="1:9" x14ac:dyDescent="0.25">
      <c r="A58" s="396" t="s">
        <v>17</v>
      </c>
      <c r="B58" s="391" t="s">
        <v>27</v>
      </c>
      <c r="C58" s="392"/>
      <c r="D58" s="392"/>
      <c r="E58" s="392"/>
      <c r="F58" s="392"/>
      <c r="G58" s="392"/>
      <c r="H58" s="392"/>
      <c r="I58" s="392"/>
    </row>
    <row r="59" spans="1:9" x14ac:dyDescent="0.25">
      <c r="A59" s="392" t="s">
        <v>18</v>
      </c>
      <c r="B59" s="392"/>
      <c r="C59" s="392"/>
      <c r="D59" s="392"/>
      <c r="E59" s="392"/>
      <c r="F59" s="392"/>
      <c r="G59" s="392"/>
      <c r="H59" s="392"/>
      <c r="I59" s="392"/>
    </row>
  </sheetData>
  <mergeCells count="80">
    <mergeCell ref="E57:G57"/>
    <mergeCell ref="A48:C48"/>
    <mergeCell ref="E48:F48"/>
    <mergeCell ref="A49:I49"/>
    <mergeCell ref="A50:I50"/>
    <mergeCell ref="E53:G53"/>
    <mergeCell ref="E55:G55"/>
    <mergeCell ref="A45:C45"/>
    <mergeCell ref="E45:F45"/>
    <mergeCell ref="A46:C46"/>
    <mergeCell ref="E46:F46"/>
    <mergeCell ref="A47:C47"/>
    <mergeCell ref="E47:F47"/>
    <mergeCell ref="A42:C42"/>
    <mergeCell ref="E42:F42"/>
    <mergeCell ref="A43:C43"/>
    <mergeCell ref="E43:F43"/>
    <mergeCell ref="A44:C44"/>
    <mergeCell ref="E44:F44"/>
    <mergeCell ref="A39:C39"/>
    <mergeCell ref="E39:F39"/>
    <mergeCell ref="A40:C40"/>
    <mergeCell ref="E40:F40"/>
    <mergeCell ref="A41:C41"/>
    <mergeCell ref="E41:F41"/>
    <mergeCell ref="A36:C36"/>
    <mergeCell ref="E36:F36"/>
    <mergeCell ref="A37:C37"/>
    <mergeCell ref="E37:F37"/>
    <mergeCell ref="A38:C38"/>
    <mergeCell ref="E38:F38"/>
    <mergeCell ref="A34:C35"/>
    <mergeCell ref="D34:F34"/>
    <mergeCell ref="G34:G35"/>
    <mergeCell ref="H34:H35"/>
    <mergeCell ref="I34:I35"/>
    <mergeCell ref="E35:F35"/>
    <mergeCell ref="A33:I33"/>
    <mergeCell ref="C20:D20"/>
    <mergeCell ref="A21:A22"/>
    <mergeCell ref="C21:D21"/>
    <mergeCell ref="C22:D22"/>
    <mergeCell ref="C23:D23"/>
    <mergeCell ref="A24:A28"/>
    <mergeCell ref="C24:D24"/>
    <mergeCell ref="C25:D25"/>
    <mergeCell ref="C26:D26"/>
    <mergeCell ref="C27:D27"/>
    <mergeCell ref="C28:D28"/>
    <mergeCell ref="A29:A31"/>
    <mergeCell ref="C29:D29"/>
    <mergeCell ref="C30:D30"/>
    <mergeCell ref="C31:D31"/>
    <mergeCell ref="A16:H16"/>
    <mergeCell ref="A17:I17"/>
    <mergeCell ref="A18:A19"/>
    <mergeCell ref="C18:D19"/>
    <mergeCell ref="E18:E19"/>
    <mergeCell ref="F18:F19"/>
    <mergeCell ref="G18:G19"/>
    <mergeCell ref="H18:I18"/>
    <mergeCell ref="A15:B15"/>
    <mergeCell ref="C15:I15"/>
    <mergeCell ref="A8:C8"/>
    <mergeCell ref="D8:H8"/>
    <mergeCell ref="A9:C9"/>
    <mergeCell ref="D9:H9"/>
    <mergeCell ref="A10:C10"/>
    <mergeCell ref="D10:H10"/>
    <mergeCell ref="A12:I12"/>
    <mergeCell ref="A13:B13"/>
    <mergeCell ref="C13:I13"/>
    <mergeCell ref="A14:B14"/>
    <mergeCell ref="C14:I14"/>
    <mergeCell ref="A4:I4"/>
    <mergeCell ref="A5:I5"/>
    <mergeCell ref="A6:C6"/>
    <mergeCell ref="D6:H6"/>
    <mergeCell ref="A7:C7"/>
    <mergeCell ref="D7:H7"/>
  </mergeCells>
  <pageMargins left="0.7" right="0.7" top="0.75" bottom="0.75" header="0.3" footer="0.3"/>
  <pageSetup paperSize="9" scale="77" fitToHeight="0"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5004-FNDRL</vt:lpstr>
      <vt:lpstr>5809-FNDRL </vt:lpstr>
      <vt:lpstr>5011</vt:lpstr>
      <vt:lpstr>6402</vt:lpstr>
      <vt:lpstr>6403</vt:lpstr>
      <vt:lpstr>6404</vt:lpstr>
      <vt:lpstr>6405</vt:lpstr>
      <vt:lpstr>6406</vt:lpstr>
      <vt:lpstr>6101-MIDR</vt:lpstr>
      <vt:lpstr>6104</vt:lpstr>
      <vt:lpstr>5810-FNDRL</vt:lpstr>
      <vt:lpstr>7504</vt:lpstr>
      <vt:lpstr>6105-FNDRL </vt:lpstr>
      <vt:lpstr>6404-FNDRL</vt:lpstr>
      <vt:lpstr>6602-FNDRL </vt:lpstr>
      <vt:lpstr>7502-FNDRL </vt:lpstr>
      <vt:lpstr>7503-FNDRL </vt:lpstr>
      <vt:lpstr>7505-FNDRL </vt:lpstr>
      <vt:lpstr>8802-FNDRL</vt:lpstr>
      <vt:lpstr>8803-ONDRL</vt:lpstr>
      <vt:lpstr>8804-ONDRL</vt:lpstr>
      <vt:lpstr>8806-ONDRL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Larisa Sorocovici</cp:lastModifiedBy>
  <cp:lastPrinted>2025-04-01T08:13:30Z</cp:lastPrinted>
  <dcterms:created xsi:type="dcterms:W3CDTF">2022-05-30T12:41:44Z</dcterms:created>
  <dcterms:modified xsi:type="dcterms:W3CDTF">2025-04-04T08:01:57Z</dcterms:modified>
</cp:coreProperties>
</file>