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codeName="ThisWorkbook"/>
  <mc:AlternateContent xmlns:mc="http://schemas.openxmlformats.org/markup-compatibility/2006">
    <mc:Choice Requires="x15">
      <x15ac:absPath xmlns:x15ac="http://schemas.microsoft.com/office/spreadsheetml/2010/11/ac" url="D:\Desktop\Stavila DCPPIE\CBTM\Raport programe bugetare 2025\"/>
    </mc:Choice>
  </mc:AlternateContent>
  <xr:revisionPtr revIDLastSave="0" documentId="8_{7CA4D17C-8D5D-443E-80C4-BB3A9DA82F2A}" xr6:coauthVersionLast="47" xr6:coauthVersionMax="47" xr10:uidLastSave="{00000000-0000-0000-0000-000000000000}"/>
  <bookViews>
    <workbookView xWindow="28680" yWindow="-120" windowWidth="29040" windowHeight="17520" tabRatio="681" xr2:uid="{00000000-000D-0000-FFFF-FFFF00000000}"/>
  </bookViews>
  <sheets>
    <sheet name="5011 (2)" sheetId="155" r:id="rId1"/>
    <sheet name="6101-MIDR (2)" sheetId="156" r:id="rId2"/>
    <sheet name="6104 (2)" sheetId="157" r:id="rId3"/>
    <sheet name="7504 (2)" sheetId="158" r:id="rId4"/>
    <sheet name="6402 (2)" sheetId="153" r:id="rId5"/>
    <sheet name="6405 (2)" sheetId="154" r:id="rId6"/>
    <sheet name="6403" sheetId="144" r:id="rId7"/>
    <sheet name="6404" sheetId="146" r:id="rId8"/>
    <sheet name="6406" sheetId="148" r:id="rId9"/>
    <sheet name="5004-FNDRL" sheetId="104" r:id="rId10"/>
    <sheet name="5804-FNDRL" sheetId="142" r:id="rId11"/>
    <sheet name="5809-FNDRL " sheetId="105" r:id="rId12"/>
    <sheet name="5810-FNDRL" sheetId="127" r:id="rId13"/>
    <sheet name="6105-FNDRL " sheetId="106" r:id="rId14"/>
    <sheet name="6402-FNDRL" sheetId="141" r:id="rId15"/>
    <sheet name="6404-FNDRL" sheetId="112" r:id="rId16"/>
    <sheet name="6602-FNDRL " sheetId="107" r:id="rId17"/>
    <sheet name="7502-FNDRL " sheetId="108" r:id="rId18"/>
    <sheet name="7503-FNDRL " sheetId="103" r:id="rId19"/>
    <sheet name="7505-FNDRL " sheetId="110" r:id="rId20"/>
    <sheet name="8802-FNDRL" sheetId="113" r:id="rId21"/>
    <sheet name="8803-ONDRL" sheetId="115" r:id="rId22"/>
    <sheet name="8804-ONDRL" sheetId="116" r:id="rId23"/>
    <sheet name="8806-ONDRL" sheetId="117" r:id="rId24"/>
  </sheets>
  <externalReferences>
    <externalReference r:id="rId25"/>
    <externalReference r:id="rId26"/>
    <externalReference r:id="rId27"/>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27" i="144" l="1"/>
  <c r="H31" i="141" l="1"/>
  <c r="I39" i="153"/>
  <c r="I25" i="158" l="1"/>
  <c r="I24" i="158"/>
  <c r="I22" i="158"/>
  <c r="G44" i="156"/>
  <c r="G36" i="156" s="1"/>
  <c r="I36" i="156"/>
  <c r="H36" i="156"/>
  <c r="I39" i="155"/>
  <c r="I38" i="155"/>
  <c r="I37" i="155"/>
  <c r="I36" i="155"/>
  <c r="I35" i="155"/>
  <c r="I34" i="155"/>
  <c r="I33" i="155"/>
  <c r="I32" i="155"/>
  <c r="I31" i="155"/>
  <c r="I30" i="155"/>
  <c r="I29" i="155"/>
  <c r="I28" i="155"/>
  <c r="I27" i="155"/>
  <c r="I26" i="155"/>
  <c r="I24" i="155"/>
  <c r="I23" i="155"/>
  <c r="I36" i="144" l="1"/>
  <c r="I35" i="144" s="1"/>
  <c r="I46" i="154"/>
  <c r="H46" i="154"/>
  <c r="G46" i="154"/>
  <c r="I44" i="154"/>
  <c r="H44" i="154"/>
  <c r="G44" i="154"/>
  <c r="I38" i="154"/>
  <c r="I37" i="154" s="1"/>
  <c r="H38" i="154"/>
  <c r="H37" i="154" s="1"/>
  <c r="G38" i="154"/>
  <c r="H31" i="154"/>
  <c r="H30" i="154"/>
  <c r="H29" i="154"/>
  <c r="H28" i="154"/>
  <c r="H27" i="154"/>
  <c r="H26" i="154"/>
  <c r="H25" i="154"/>
  <c r="H24" i="154"/>
  <c r="H22" i="154"/>
  <c r="I51" i="153"/>
  <c r="G51" i="153"/>
  <c r="H48" i="153"/>
  <c r="G48" i="153"/>
  <c r="H45" i="153"/>
  <c r="G45" i="153"/>
  <c r="I42" i="153"/>
  <c r="I34" i="153" s="1"/>
  <c r="H42" i="153"/>
  <c r="G42" i="153"/>
  <c r="H39" i="153"/>
  <c r="G39" i="153"/>
  <c r="G36" i="153"/>
  <c r="H28" i="153"/>
  <c r="H27" i="153"/>
  <c r="H26" i="153"/>
  <c r="H25" i="153"/>
  <c r="H24" i="153"/>
  <c r="H23" i="153"/>
  <c r="H22" i="153"/>
  <c r="H21" i="153"/>
  <c r="G37" i="154" l="1"/>
  <c r="H34" i="153"/>
  <c r="G34" i="153"/>
  <c r="A5" i="117"/>
  <c r="I28" i="116"/>
  <c r="I30" i="115"/>
  <c r="H24" i="115"/>
  <c r="H23" i="115"/>
  <c r="H22" i="115"/>
  <c r="H21" i="115"/>
  <c r="H26" i="113" l="1"/>
  <c r="H25" i="113"/>
  <c r="H24" i="110"/>
  <c r="H23" i="110"/>
  <c r="H22" i="110"/>
  <c r="H21" i="110"/>
  <c r="H20" i="110"/>
  <c r="I47" i="103"/>
  <c r="H44" i="103"/>
  <c r="I44" i="103"/>
  <c r="G44" i="103"/>
  <c r="H47" i="103"/>
  <c r="G47" i="103"/>
  <c r="G41" i="103"/>
  <c r="I41" i="103"/>
  <c r="H41" i="103"/>
  <c r="H31" i="103"/>
  <c r="H30" i="103"/>
  <c r="H29" i="103"/>
  <c r="H28" i="103"/>
  <c r="H27" i="103"/>
  <c r="H26" i="103"/>
  <c r="H25" i="103"/>
  <c r="H24" i="103"/>
  <c r="H23" i="103"/>
  <c r="H22" i="103"/>
  <c r="H21" i="103"/>
  <c r="H20" i="103"/>
  <c r="H25" i="108"/>
  <c r="H24" i="108"/>
  <c r="H23" i="108"/>
  <c r="H22" i="108"/>
  <c r="H21" i="108"/>
  <c r="H20" i="108"/>
  <c r="I25" i="107"/>
  <c r="I24" i="107"/>
  <c r="I23" i="107"/>
  <c r="I22" i="107"/>
  <c r="I21" i="107"/>
  <c r="I20" i="107"/>
  <c r="H23" i="112"/>
  <c r="H22" i="112"/>
  <c r="H21" i="112"/>
  <c r="H20" i="112"/>
  <c r="H25" i="141"/>
  <c r="H22" i="141"/>
  <c r="H21" i="141"/>
  <c r="H20" i="141"/>
  <c r="H25" i="106"/>
  <c r="H24" i="106"/>
  <c r="H23" i="106"/>
  <c r="H22" i="106"/>
  <c r="H21" i="106"/>
  <c r="H20" i="106"/>
  <c r="H31" i="106"/>
  <c r="H31" i="104"/>
  <c r="I31" i="104"/>
  <c r="G31" i="104"/>
  <c r="H22" i="148"/>
  <c r="H23" i="148"/>
  <c r="H24" i="148"/>
  <c r="H25" i="148"/>
  <c r="H21" i="148"/>
  <c r="C14" i="148"/>
  <c r="C22" i="148" l="1"/>
  <c r="I31" i="148" l="1"/>
  <c r="H31" i="148"/>
  <c r="G31" i="148"/>
  <c r="C25" i="148"/>
  <c r="C24" i="148"/>
  <c r="C23" i="148"/>
  <c r="C21" i="148"/>
  <c r="C15" i="148"/>
  <c r="L34" i="146" l="1"/>
  <c r="J34" i="146"/>
  <c r="H34" i="146"/>
  <c r="I29" i="146"/>
  <c r="I28" i="146"/>
  <c r="I27" i="146"/>
  <c r="I26" i="146"/>
  <c r="I25" i="146"/>
  <c r="I24" i="146"/>
  <c r="I23" i="146"/>
  <c r="I22" i="146"/>
  <c r="C17" i="144"/>
  <c r="H42" i="144"/>
  <c r="H35" i="144" s="1"/>
  <c r="G42" i="144"/>
  <c r="G35" i="144" s="1"/>
  <c r="H29" i="144"/>
  <c r="H28" i="144"/>
  <c r="H26" i="144"/>
  <c r="C26" i="144"/>
  <c r="H25" i="144"/>
  <c r="C25" i="144"/>
  <c r="H24" i="144"/>
  <c r="C24" i="144"/>
  <c r="H23" i="144"/>
  <c r="H22" i="144"/>
  <c r="C22" i="144"/>
  <c r="H22" i="113" l="1"/>
  <c r="H24" i="113"/>
  <c r="H21" i="113"/>
  <c r="H20" i="113"/>
  <c r="L28" i="105" l="1"/>
  <c r="H20" i="116" l="1"/>
  <c r="J28" i="142" l="1"/>
  <c r="I23" i="142"/>
  <c r="I22" i="142"/>
  <c r="I21" i="142"/>
  <c r="I20" i="142"/>
  <c r="I31" i="141" l="1"/>
  <c r="G31" i="141"/>
  <c r="H34" i="113"/>
  <c r="G34" i="113"/>
  <c r="G38" i="103"/>
  <c r="G37" i="103" s="1"/>
  <c r="G32" i="108"/>
  <c r="H32" i="108"/>
  <c r="H28" i="127"/>
  <c r="J28" i="127"/>
  <c r="L28" i="127"/>
  <c r="I29" i="112"/>
  <c r="G29" i="112"/>
  <c r="G31" i="106"/>
  <c r="I37" i="113" l="1"/>
  <c r="H37" i="113"/>
  <c r="H33" i="113" s="1"/>
  <c r="G37" i="113"/>
  <c r="G33" i="113" s="1"/>
  <c r="P39" i="117" l="1"/>
  <c r="O39" i="117"/>
  <c r="N39" i="117"/>
  <c r="P34" i="117"/>
  <c r="O34" i="117"/>
  <c r="N34" i="117"/>
  <c r="M28" i="117"/>
  <c r="M27" i="117"/>
  <c r="M26" i="117"/>
  <c r="M25" i="117"/>
  <c r="M24" i="117"/>
  <c r="M23" i="117"/>
  <c r="M22" i="117"/>
  <c r="M21" i="117"/>
  <c r="M20" i="117"/>
  <c r="M19" i="117"/>
  <c r="P33" i="117" l="1"/>
  <c r="O33" i="117"/>
  <c r="N33" i="117"/>
  <c r="H28" i="116"/>
  <c r="G28" i="116"/>
  <c r="H22" i="116"/>
  <c r="H21" i="116"/>
  <c r="H30" i="115" l="1"/>
  <c r="G30" i="115"/>
  <c r="L31" i="107" l="1"/>
  <c r="H29" i="112" l="1"/>
  <c r="H24" i="104" l="1"/>
  <c r="H21" i="104"/>
  <c r="H27" i="113" l="1"/>
  <c r="I34" i="113"/>
  <c r="I33" i="113" s="1"/>
  <c r="I38" i="103"/>
  <c r="I37" i="103" s="1"/>
  <c r="H28" i="105"/>
  <c r="J28" i="105"/>
  <c r="I30" i="110"/>
  <c r="H30" i="110"/>
  <c r="G30" i="110"/>
  <c r="H38" i="103"/>
  <c r="H37" i="103" s="1"/>
  <c r="I23" i="127"/>
  <c r="I22" i="127"/>
  <c r="I21" i="127"/>
  <c r="I20" i="127"/>
  <c r="I32" i="108"/>
  <c r="J31" i="107"/>
  <c r="H25" i="104"/>
  <c r="I31" i="106"/>
  <c r="I23" i="105"/>
  <c r="I22" i="105"/>
  <c r="I21" i="105"/>
  <c r="I20" i="105"/>
  <c r="H20" i="104"/>
  <c r="H22" i="104"/>
  <c r="H23" i="104"/>
</calcChain>
</file>

<file path=xl/sharedStrings.xml><?xml version="1.0" encoding="utf-8"?>
<sst xmlns="http://schemas.openxmlformats.org/spreadsheetml/2006/main" count="2478" uniqueCount="773">
  <si>
    <t>Autoritatea bugetară</t>
  </si>
  <si>
    <t>Instituţia bugetară</t>
  </si>
  <si>
    <t>Grupa principală, grupa, subgrupa</t>
  </si>
  <si>
    <t>Program</t>
  </si>
  <si>
    <t>Subprogram</t>
  </si>
  <si>
    <t>Scop</t>
  </si>
  <si>
    <t>Obiective</t>
  </si>
  <si>
    <t>Descrierea narativă</t>
  </si>
  <si>
    <t>Categoria</t>
  </si>
  <si>
    <t>De rezultat</t>
  </si>
  <si>
    <t>De produs</t>
  </si>
  <si>
    <t>De eficiență</t>
  </si>
  <si>
    <t>Denumirea</t>
  </si>
  <si>
    <t>Semnat:</t>
  </si>
  <si>
    <t xml:space="preserve">Conducătorul autorității / instituției bugetare </t>
  </si>
  <si>
    <t xml:space="preserve">Șeful subdiviziunii responsabile de buget </t>
  </si>
  <si>
    <t>Șeful subdiviziunii responsabile de politici</t>
  </si>
  <si>
    <t>Data:_______</t>
  </si>
  <si>
    <t>L.Ș</t>
  </si>
  <si>
    <t>Cod</t>
  </si>
  <si>
    <t>r1</t>
  </si>
  <si>
    <t>r2</t>
  </si>
  <si>
    <t>o1</t>
  </si>
  <si>
    <t>o2</t>
  </si>
  <si>
    <t>o3</t>
  </si>
  <si>
    <t>o4</t>
  </si>
  <si>
    <t>e1</t>
  </si>
  <si>
    <t>____________</t>
  </si>
  <si>
    <t>P3</t>
  </si>
  <si>
    <t>(semnătura)</t>
  </si>
  <si>
    <t>Unitatea de măsură</t>
  </si>
  <si>
    <t>%</t>
  </si>
  <si>
    <t>număr</t>
  </si>
  <si>
    <t>Aprobat</t>
  </si>
  <si>
    <t>(Nume, prenume)</t>
  </si>
  <si>
    <t>7(6-5)</t>
  </si>
  <si>
    <t>Executat</t>
  </si>
  <si>
    <t>Anexă</t>
  </si>
  <si>
    <t>Forma FD-053</t>
  </si>
  <si>
    <t>De eficienţă</t>
  </si>
  <si>
    <t>Ministerul Infrastructurii și Dezvoltării Regionale</t>
  </si>
  <si>
    <t>Eco (k2)</t>
  </si>
  <si>
    <t>Devieri</t>
  </si>
  <si>
    <t>Valoarea (+/-)</t>
  </si>
  <si>
    <t>Explicații</t>
  </si>
  <si>
    <t>Precizat</t>
  </si>
  <si>
    <t>0223</t>
  </si>
  <si>
    <t>02</t>
  </si>
  <si>
    <r>
      <t xml:space="preserve">I. Informaţie generală </t>
    </r>
    <r>
      <rPr>
        <i/>
        <sz val="12"/>
        <rFont val="Times New Roman"/>
        <family val="1"/>
        <charset val="204"/>
      </rPr>
      <t>(se completează doar de către autoritatea bugetară - Org1)</t>
    </r>
  </si>
  <si>
    <r>
      <t xml:space="preserve">II. Indicatori de performanţă </t>
    </r>
    <r>
      <rPr>
        <i/>
        <sz val="12"/>
        <rFont val="Times New Roman"/>
        <family val="1"/>
        <charset val="204"/>
      </rPr>
      <t>(Indicatorii de produs şi eficienţă se completează de către fiecare instituţie bugetară - Org2 și se generalizează de către autoritatea bugetară Org-1, iar indicatorii de rezultat se raportează de către autorităţile bugetare - Org1)</t>
    </r>
  </si>
  <si>
    <r>
      <t xml:space="preserve">III. Cheltuieli, mii lei </t>
    </r>
    <r>
      <rPr>
        <i/>
        <sz val="12"/>
        <rFont val="Times New Roman"/>
        <family val="1"/>
        <charset val="204"/>
      </rPr>
      <t>(Se completează de către fiecare instituţie bugetară (Org2) şi ulterior se generalizează de către autoritatea bugetară de nivel superior – Org1 sau Org1i)</t>
    </r>
  </si>
  <si>
    <t xml:space="preserve">Precizat </t>
  </si>
  <si>
    <t>IV. Constatări, concluzii și recomandări</t>
  </si>
  <si>
    <t xml:space="preserve">        ______________________</t>
  </si>
  <si>
    <t>e2</t>
  </si>
  <si>
    <t xml:space="preserve">Categoria </t>
  </si>
  <si>
    <t xml:space="preserve">Cod </t>
  </si>
  <si>
    <t xml:space="preserve">Denumirea </t>
  </si>
  <si>
    <t xml:space="preserve">Unitatea de măsură </t>
  </si>
  <si>
    <t>04</t>
  </si>
  <si>
    <t xml:space="preserve">Executat </t>
  </si>
  <si>
    <r>
      <t xml:space="preserve">III. Cheltuieli, mii lei </t>
    </r>
    <r>
      <rPr>
        <i/>
        <sz val="12"/>
        <rFont val="Times New Roman"/>
        <family val="1"/>
        <charset val="204"/>
      </rPr>
      <t>(se completează de către fiecare instituţie bugetară (Org2) şi ulterior se generalizează de către autoritatea bugetară de nivel superior – Org1 sau Org1i)</t>
    </r>
  </si>
  <si>
    <t>IV. Constatări, concluzii şi recomandări</t>
  </si>
  <si>
    <t>00068</t>
  </si>
  <si>
    <t>16286</t>
  </si>
  <si>
    <t>0473</t>
  </si>
  <si>
    <t>66</t>
  </si>
  <si>
    <t>Turism</t>
  </si>
  <si>
    <t>Dezvoltarea turismului</t>
  </si>
  <si>
    <t>Obiective turistice incluse în circuit turistic</t>
  </si>
  <si>
    <t>Granturi acordate</t>
  </si>
  <si>
    <t>km</t>
  </si>
  <si>
    <t>03</t>
  </si>
  <si>
    <t>75</t>
  </si>
  <si>
    <t>Aprovizionarea cu apă și canalizare</t>
  </si>
  <si>
    <t>Rețele de apeduct construite</t>
  </si>
  <si>
    <t>Rețele de canalizare construite</t>
  </si>
  <si>
    <t>Stații de tratare a apei construite/reabilitate</t>
  </si>
  <si>
    <t>Stații de epurare a apelor uzate construite/reabilitate</t>
  </si>
  <si>
    <t>05</t>
  </si>
  <si>
    <t>61</t>
  </si>
  <si>
    <t>58</t>
  </si>
  <si>
    <t xml:space="preserve">Energetica </t>
  </si>
  <si>
    <t xml:space="preserve">Eficiența energetică și surse regenerabile </t>
  </si>
  <si>
    <t>50</t>
  </si>
  <si>
    <t>Servicii generale economice şi comerciale</t>
  </si>
  <si>
    <t>Susținerea întreprinderilor mici și mijlocii</t>
  </si>
  <si>
    <t>0474</t>
  </si>
  <si>
    <t>Obiective de suport în afaceri reabilitate/construite</t>
  </si>
  <si>
    <t>Obiective de suport în afaceri conectate la infrastructura de acces și utilități publice</t>
  </si>
  <si>
    <t>Programe de formare profesională continuă create/implementate</t>
  </si>
  <si>
    <t>Gradul de implementare a Documentului Unic de Program</t>
  </si>
  <si>
    <t>Dezvoltare regională și construcții</t>
  </si>
  <si>
    <t>Dezvoltare comunală și amenajare</t>
  </si>
  <si>
    <t>Populație cu acces la obiectivele construite/amenajate</t>
  </si>
  <si>
    <t>Cheltuieli, total</t>
  </si>
  <si>
    <t>Populaţia cu acces la sistemele de aprovizionare cu apă potabilă și canalizare construite/reabilitate</t>
  </si>
  <si>
    <t xml:space="preserve">Granturi acordate </t>
  </si>
  <si>
    <t>Proiecte incluse în Documentul Unic de Program, finanțate din Fondul Național pentru Dezvoltare Regională și Locală, implementate</t>
  </si>
  <si>
    <t>Total general Dezvoltarea turismului</t>
  </si>
  <si>
    <t>Localități cu sistem de iluminat construit/reabilitat/extins</t>
  </si>
  <si>
    <t>Locuitori cu acces la iluminat stradal</t>
  </si>
  <si>
    <t>Rețele de iluminat construit/reabilitat/extins</t>
  </si>
  <si>
    <t>Implementarea politicilor de dezvoltare regională și locală</t>
  </si>
  <si>
    <t>mii lei</t>
  </si>
  <si>
    <t>Zone de recreere la scară mare construite/amenajate</t>
  </si>
  <si>
    <t>Total general</t>
  </si>
  <si>
    <t>o6</t>
  </si>
  <si>
    <t>o5</t>
  </si>
  <si>
    <t>o7</t>
  </si>
  <si>
    <t>r3</t>
  </si>
  <si>
    <t>64</t>
  </si>
  <si>
    <t>Transport rutier</t>
  </si>
  <si>
    <t>e3</t>
  </si>
  <si>
    <t xml:space="preserve">mii lei </t>
  </si>
  <si>
    <t>Dezvoltarea Transportului rutier</t>
  </si>
  <si>
    <t>88</t>
  </si>
  <si>
    <t>Costul mediu al unui proiect</t>
  </si>
  <si>
    <t>Procentul de debursare a fondurilor din suma planificată în documentul de proiect</t>
  </si>
  <si>
    <t>Politica de dezvoltare regională consolidată pentru asigurarea veniturilor, ocupării și a condițiilor de trai ale cetățenilor, prin atragerea investițiilor și îmbunătățirea infrastructurii regionale.</t>
  </si>
  <si>
    <t>Planul anual de acțiuni al ONDRL executat integral</t>
  </si>
  <si>
    <t>Planul anual de acțiuni al ADR executat integral</t>
  </si>
  <si>
    <t>Valorificarea mijloacelor Fondului Național pentru Dezvoltare Regională și Locală destinate implementării proiectelor incluse în Documentul Unic de Program</t>
  </si>
  <si>
    <t>Fondul Național pentru Dezvoltare Regională și Locală</t>
  </si>
  <si>
    <t>Total general Dezvoltarea gospodăriei de locuințe și serviciilor comunale</t>
  </si>
  <si>
    <t>Corpuri de iluminat</t>
  </si>
  <si>
    <t>Învățământ</t>
  </si>
  <si>
    <t>Dezvoltarea gospodăriei de locuințe si serviciilor comunale</t>
  </si>
  <si>
    <t>Alte servicii in domeniul gospodăriei de locuințe si gospodăriei serviciilor comunale</t>
  </si>
  <si>
    <t>Dezvoltarea Transporturilor</t>
  </si>
  <si>
    <t>Total</t>
  </si>
  <si>
    <t>Transferuri acordate</t>
  </si>
  <si>
    <t>Localități cu sistem de producere a energiei din surse regenerabile</t>
  </si>
  <si>
    <t>Locuitori cu acces la surse regenerabile de energie</t>
  </si>
  <si>
    <t xml:space="preserve">Capacitatea de producere a energiei regenerabile </t>
  </si>
  <si>
    <t>KW</t>
  </si>
  <si>
    <t>Rapoarte de progres aferente implementării documentelor de planificare strategică elaborate</t>
  </si>
  <si>
    <t>De Produs</t>
  </si>
  <si>
    <t>Numărul turiștilor/vizitatorilor ai atractivităților turistice</t>
  </si>
  <si>
    <t>Prevederile prezentei măsuri sunt orientate spre dezvoltarea serviciilor de transport public urban, inclusiv prin respectarea Normativelor de adaptare a mijloacelor de transport pentru persoanele cu dizabilități.</t>
  </si>
  <si>
    <t xml:space="preserve">Proiectele finanțate în cadrul prezentei măsuri sunt orientate spre îmbunătățirea mobilității urbane prin creșterea calității infrastructurii rutiere și a disponibilității serviciilor de transport public, inclusiv pentru accesul persoanelor cu necesități speciale.
</t>
  </si>
  <si>
    <t>Dezvoltarea urbană, revitalizarea economică și socială a orașelor. Componenta: Conectivitate și mobilitate urbană.</t>
  </si>
  <si>
    <t>Servicii economice multifuncționale</t>
  </si>
  <si>
    <t>Costul mediu unui proiect</t>
  </si>
  <si>
    <t>Număr de unități de transport moderne procurate pentru dotarea sistemelor urbane de transport public</t>
  </si>
  <si>
    <t>Localități dotate cu rețea de transport public de calitate</t>
  </si>
  <si>
    <t>Locuitori beneficiari ai serviciilor de transport public calitativ</t>
  </si>
  <si>
    <t>Localități beneficiare de infrastructura reabilitată</t>
  </si>
  <si>
    <t>Case de cultură/Cămine culturale/Centre culturale renovate/construite/reabilitate</t>
  </si>
  <si>
    <t>Costul mediu al unui proiect finalizat</t>
  </si>
  <si>
    <t>Localități cu sistem de aprovizionare cu apă construit/reabilitat/extins</t>
  </si>
  <si>
    <t>Localități cu sistem de canalizare construit/reabilitat/extins</t>
  </si>
  <si>
    <t>Servicii economice multifuncţionale</t>
  </si>
  <si>
    <t>Sisteme de iluminat public stradal</t>
  </si>
  <si>
    <t>Iluminatul public</t>
  </si>
  <si>
    <t>Educație timpurie</t>
  </si>
  <si>
    <t>Grupa principală, grupa subgrupa</t>
  </si>
  <si>
    <t xml:space="preserve">Proiectul „Îmbunătățirea infrastructurii de apă în Moldova Centrală”   </t>
  </si>
  <si>
    <t>70277</t>
  </si>
  <si>
    <t>Proiectul „Securitatea aprovizionării cu apă și canalizare în Moldova”</t>
  </si>
  <si>
    <t>70324</t>
  </si>
  <si>
    <t>unități</t>
  </si>
  <si>
    <t>Mijloace fixe</t>
  </si>
  <si>
    <t>00357</t>
  </si>
  <si>
    <t>A.1. CHELTUIELI, total</t>
  </si>
  <si>
    <t>Ponderea proiectelor realizate cu succes (calitativ și în termen)</t>
  </si>
  <si>
    <t>Obiecte de infrastructura socială reabilitate</t>
  </si>
  <si>
    <t>Învățământ primar</t>
  </si>
  <si>
    <t>0912</t>
  </si>
  <si>
    <t>16343</t>
  </si>
  <si>
    <t xml:space="preserve">	Oficiul Național de Dezvoltare Regională și Locală (ONDRL)</t>
  </si>
  <si>
    <t>Obiecte de infrastructură socială reabilitate</t>
  </si>
  <si>
    <t>Ponderea proiectelor implementate în total proiecte aprobate</t>
  </si>
  <si>
    <t>Învățământ gimnazial</t>
  </si>
  <si>
    <t>0921</t>
  </si>
  <si>
    <t>06</t>
  </si>
  <si>
    <t>0922</t>
  </si>
  <si>
    <t xml:space="preserve">Instituții preșcolare renovate </t>
  </si>
  <si>
    <t>unit.</t>
  </si>
  <si>
    <t>Rata de realizare a Grantului</t>
  </si>
  <si>
    <t>Alte cheltuieli</t>
  </si>
  <si>
    <t>29</t>
  </si>
  <si>
    <t>0911</t>
  </si>
  <si>
    <t>Total general 
Susținerea întreprinderilor mici și mijlocii</t>
  </si>
  <si>
    <t>Total general 
Implementarea politicii de dezvoltare regională și locală</t>
  </si>
  <si>
    <r>
      <t xml:space="preserve">II. Indicatori de performanţă </t>
    </r>
    <r>
      <rPr>
        <i/>
        <sz val="12"/>
        <rFont val="Times New Roman"/>
        <family val="1"/>
      </rPr>
      <t>(Indicatorii de produs şi eficienţă se completează de către fiecare instituţie bugetară - Org2 și se generalizează de către autoritatea bugetară Org-1, iar indicatorii de rezultat se raportează de către autorităţile bugetare - Org1)</t>
    </r>
  </si>
  <si>
    <t>09</t>
  </si>
  <si>
    <t>Valorificarea surselor regenerabile de energie.</t>
  </si>
  <si>
    <t>Total surse regenerabile</t>
  </si>
  <si>
    <t>Numărul de proiecte de valorificare a surselor de energie regenerabila implementate</t>
  </si>
  <si>
    <t>Surse regenerabile</t>
  </si>
  <si>
    <t>10</t>
  </si>
  <si>
    <t>Eficiența energetică</t>
  </si>
  <si>
    <t xml:space="preserve"> Eficienţa energetică sporită urmare realizării măsurilor de eficientizare a consumului de energie.</t>
  </si>
  <si>
    <t>Acest subprogram include activități de promovare a consumului eficient de energie. Proiectele finanţate în cadrul prezentei măsuri sunt orientate spre asigurarea securităţii energetice şi a creşterii independenţei energetice a localităţilor.</t>
  </si>
  <si>
    <t>Număr de clădiri publice eficientizate energetic</t>
  </si>
  <si>
    <t>Număr de beneficiari direcți ai clădirilor eficientizate energetic</t>
  </si>
  <si>
    <t>Suprafață totală a clădirilor eficientizate energetic</t>
  </si>
  <si>
    <t>m2</t>
  </si>
  <si>
    <t>Total general Eficiență energetică</t>
  </si>
  <si>
    <t>Aprovizionarea cu apă și canalizare (FNDRL)</t>
  </si>
  <si>
    <t>70066</t>
  </si>
  <si>
    <t>Creșterea numărului de potențiali beneficiari în noi afaceri, annual</t>
  </si>
  <si>
    <t>Granturi capitale acordate instituţiilor publice la autogestiune</t>
  </si>
  <si>
    <t xml:space="preserve">Transferuri acordate in cadrul bugetului public national      </t>
  </si>
  <si>
    <t>Creșterea ponderii PIB național produs în afara mun. Chișinău de la 42% până la 55% către anul 2028, prin construirea/reabilitarea obiectivelor de suport în afaceri și prin conectarea la infrastructura de acces și utilități publice a acestora.</t>
  </si>
  <si>
    <t xml:space="preserve">Subprogramul presupune crearea condiţiilor de deschidere a noilor afaceri, precum şi dezvoltarea şi extinderea afacerilor existente în regiunile de dezvoltare prin proiecte incluse în DUP 2022-2024 și finanțate din FNDRL.   </t>
  </si>
  <si>
    <t xml:space="preserve"> Dezvoltarea infrastructurii turistice în regiunile de dezvoltare. </t>
  </si>
  <si>
    <t>Cresțerea numărului turiștilor/vizitatorilor ai atractivităților turistice</t>
  </si>
  <si>
    <t>Construcţia şi renovarea infrastructurii sociale a comunităților. Crearea în Republica Moldova a unei rețele de orașe – poli de creștere regională, atractive pentru locuitori, antreprenori și vizitatori care generează creștere, ocupare a forței de muncă și stimulează dezvoltarea zonelor teritoriale adiacente.</t>
  </si>
  <si>
    <t>Prevederile prezentei măsuri sunt orientate spre asigurarea securităţii în trafic, inclusiv reducerea riscurilor existente asupra sănătăţii şi securităţii populaţiei, prin implementarea proiectelor investiţionale.</t>
  </si>
  <si>
    <r>
      <t xml:space="preserve">I. Informaţie generală </t>
    </r>
    <r>
      <rPr>
        <i/>
        <sz val="12"/>
        <rFont val="Times New Roman"/>
        <family val="1"/>
      </rPr>
      <t>(se completează doar de către autoritatea bugetară - Org1)</t>
    </r>
  </si>
  <si>
    <r>
      <t xml:space="preserve">III. Cheltuieli, mii lei </t>
    </r>
    <r>
      <rPr>
        <i/>
        <sz val="12"/>
        <rFont val="Times New Roman"/>
        <family val="1"/>
      </rPr>
      <t>(se completează de către fiecare instituţie bugetară (Org2) şi ulterior se generalizează de către autoritatea bugetară de nivel superior – Org1 sau Org1i)</t>
    </r>
  </si>
  <si>
    <t>Anexă
Forma FD-053</t>
  </si>
  <si>
    <r>
      <rPr>
        <b/>
        <sz val="12"/>
        <rFont val="Times New Roman"/>
        <family val="1"/>
      </rPr>
      <t>III. Cheltuieli, mii lei</t>
    </r>
    <r>
      <rPr>
        <sz val="12"/>
        <rFont val="Times New Roman"/>
        <family val="1"/>
        <charset val="204"/>
      </rPr>
      <t xml:space="preserve"> </t>
    </r>
    <r>
      <rPr>
        <i/>
        <sz val="12"/>
        <rFont val="Times New Roman"/>
        <family val="1"/>
        <charset val="204"/>
      </rPr>
      <t>(Se completează de către fiecare instituţie bugetară (Org2) şi ulterior se generalizează de către autoritatea bugetară de nivel superior – Org1 sau Org1i)</t>
    </r>
  </si>
  <si>
    <t>0436</t>
  </si>
  <si>
    <t>0435</t>
  </si>
  <si>
    <t>0451</t>
  </si>
  <si>
    <t>0620</t>
  </si>
  <si>
    <t>0630</t>
  </si>
  <si>
    <r>
      <rPr>
        <sz val="12"/>
        <rFont val="Times New Roman"/>
        <family val="1"/>
        <charset val="204"/>
      </rPr>
      <t xml:space="preserve">Echiparea clădirilor administrative, de învăţământ şi de sănătate cu sisteme fotovoltaice și construcţia centralelor/parcurilor fotovoltaice.
</t>
    </r>
    <r>
      <rPr>
        <b/>
        <sz val="12"/>
        <rFont val="Times New Roman"/>
        <family val="1"/>
        <charset val="204"/>
      </rPr>
      <t xml:space="preserve">
</t>
    </r>
  </si>
  <si>
    <r>
      <rPr>
        <sz val="12"/>
        <rFont val="Times New Roman"/>
        <family val="1"/>
        <charset val="204"/>
      </rPr>
      <t xml:space="preserve">Construcția/reconstrucția/reabilitarea clădirilor publice, administrative, de învăţământ şi de sănătate prin măsuri de eficientizare energetică.
</t>
    </r>
    <r>
      <rPr>
        <b/>
        <sz val="12"/>
        <rFont val="Times New Roman"/>
        <family val="1"/>
        <charset val="204"/>
      </rPr>
      <t xml:space="preserve">
</t>
    </r>
  </si>
  <si>
    <r>
      <rPr>
        <b/>
        <sz val="12"/>
        <rFont val="Times New Roman"/>
        <family val="1"/>
        <charset val="204"/>
      </rPr>
      <t>III. Cheltuieli, mii lei</t>
    </r>
    <r>
      <rPr>
        <sz val="12"/>
        <rFont val="Times New Roman"/>
        <family val="1"/>
        <charset val="204"/>
      </rPr>
      <t xml:space="preserve"> </t>
    </r>
    <r>
      <rPr>
        <i/>
        <sz val="12"/>
        <rFont val="Times New Roman"/>
        <family val="1"/>
        <charset val="204"/>
      </rPr>
      <t>(Se completează de către fiecare instituţie bugetară (Org2) şi ulterior se generalizează de către autoritatea bugetară de nivel superior – Org1 sau Org1i)</t>
    </r>
  </si>
  <si>
    <t>Acest subprogram include activități de valorificare a surselor regenerabile de energie. Proiectele finanţate în cadrul prezentei măsuri sunt orientate spre asigurarea securităţii energetice şi a creşterii independenţei energetice a localităţilor.</t>
  </si>
  <si>
    <t>o8</t>
  </si>
  <si>
    <t>r4</t>
  </si>
  <si>
    <t>r5</t>
  </si>
  <si>
    <t>o9</t>
  </si>
  <si>
    <t>28</t>
  </si>
  <si>
    <t>Infrastructura de suport pentru afaceri sporit prin sprijinirea dezvoltării economice a regiunilor și dezvoltarea serviciilor conexe în cadrul acestora.</t>
  </si>
  <si>
    <t>Rezidenți potențiali beneficiari</t>
  </si>
  <si>
    <t xml:space="preserve">1. Asigurarea elaborării, aprobării și actualizării, după caz, a Programelor Operaționale Regionale, Planurilor Operaționale Locale pentru implementarea Programului Național de dezvoltare a orașelor-poli de creștere în Republica Moldova, alte acte de planificare la nivel regional.
2. Asigurarea implementării în proporție de 100% a proiectelor incluse în DUP 2025-2027, finanțate din mijloacele Fondului Național pentru Dezvoltare Regională, precum și a proiectelor finanțate din surse externe.                                                                                                                                                                                                                                                                              </t>
  </si>
  <si>
    <t>Programul cuprinde activităţile Oficiului Național de Dezvoltare Regională și Locală, ale agenţiilor de dezvoltare regională menite să asigure operaţionalitatea procesului de implementare şi realizare a Strategiei Naționale de Dezvoltare Regională 2022-2028.</t>
  </si>
  <si>
    <t xml:space="preserve">1. Creșterea potențialului turistic al regiunilor de dezvoltare prin renovarea și amenajarea obiectivelor turistice, de patrimoniu,onstrucția/reabilitarea căilor de acces la obiectivele turistice;
2. Creșterea numărul turiștilor cazați în structurile de primire turistică colectivă față de anul 2024 cu 12%.
</t>
  </si>
  <si>
    <t xml:space="preserve">Programul cuprinde activităţi destinate să asigure reabilitarea şi promovarea obiectivelor turistice la nivel regional/naţional, prin proiecte incluse în DUP 2025-2027 și finanțate din FNDRL.    </t>
  </si>
  <si>
    <t>Muzee/monumente istorice renovate</t>
  </si>
  <si>
    <t>Complexe sportive multifuncționale construite, terenuri sport</t>
  </si>
  <si>
    <t>Grădinițe/Gimnazii/Licee renovate/Școli de artă construite/renovate</t>
  </si>
  <si>
    <t xml:space="preserve">Îmbunătățirea către anul 2025 a sistemului de iluminat public în minimum 60 de localități, asigurând servicii de iluminat de calitate pentru aproximativ 90 de mii de locuitori, în vederea creșterii siguranței și calității vieții în comunități.
</t>
  </si>
  <si>
    <t>Reabilitatea instituțiilor preșcolare/școlare pentru asigurarea condițiilor îmbunătățite de activitate a copiilor</t>
  </si>
  <si>
    <t>Construcția și dotarea blocurilor sanitare în școli</t>
  </si>
  <si>
    <t>Ponderea proiectelor implementate în numărul total de proiecte aprobate</t>
  </si>
  <si>
    <t>Alte cheltuileli</t>
  </si>
  <si>
    <t>Active materiale</t>
  </si>
  <si>
    <t>Data:</t>
  </si>
  <si>
    <r>
      <t xml:space="preserve">I. Informaţie generală </t>
    </r>
    <r>
      <rPr>
        <i/>
        <sz val="11"/>
        <rFont val="Times New Roman"/>
        <family val="1"/>
        <charset val="204"/>
      </rPr>
      <t>(se completează doar de către autoritatea bugetară - Org1)</t>
    </r>
  </si>
  <si>
    <t>Construcția și dotarea blocurilor sanitare în gimnazii</t>
  </si>
  <si>
    <t>IP Oficiul Național de Dezvoltare Regională și Locală gestionează alocațiile oferite de către Ministerul Educației și Cercetării, care se focusează pe construcția și dotarea blocurilor sanitare în gimnazii.</t>
  </si>
  <si>
    <r>
      <t xml:space="preserve">II. Indicatori de performanta </t>
    </r>
    <r>
      <rPr>
        <i/>
        <sz val="11"/>
        <rFont val="Times New Roman"/>
        <family val="1"/>
        <charset val="204"/>
      </rPr>
      <t>(Indicatorii de produs şi eficienţă se completează de către fiecare instituţie bugetară - Org2 și se generalizează de către autoritatea bugetară Org-1, iar indicatorii de rezultat se raportează de către autorităţile bugetare - Org1)</t>
    </r>
  </si>
  <si>
    <r>
      <t xml:space="preserve">III. Cheltuieli, mii lei </t>
    </r>
    <r>
      <rPr>
        <i/>
        <sz val="11"/>
        <rFont val="Times New Roman"/>
        <family val="1"/>
        <charset val="204"/>
      </rPr>
      <t>(se completează de către fiecare instituţie bugetară (Org2) şi ulterior se generalizează de către autoritatea bugetară de nivel superior – Org1 sau Org1i)</t>
    </r>
  </si>
  <si>
    <t>Servicii</t>
  </si>
  <si>
    <t>Cladiri</t>
  </si>
  <si>
    <t>Alte materiale</t>
  </si>
  <si>
    <t>Autoritatea Bugetară</t>
  </si>
  <si>
    <t>Institutia bugetară</t>
  </si>
  <si>
    <r>
      <rPr>
        <b/>
        <sz val="12"/>
        <color theme="1"/>
        <rFont val="Times New Roman"/>
        <family val="1"/>
        <charset val="204"/>
      </rPr>
      <t>I. Informație generală</t>
    </r>
    <r>
      <rPr>
        <sz val="12"/>
        <color theme="1"/>
        <rFont val="Times New Roman"/>
        <family val="1"/>
        <charset val="204"/>
      </rPr>
      <t xml:space="preserve"> </t>
    </r>
    <r>
      <rPr>
        <i/>
        <sz val="12"/>
        <color theme="1"/>
        <rFont val="Times New Roman"/>
        <family val="1"/>
        <charset val="204"/>
      </rPr>
      <t>(se completează doar de către autoritatea bugetară - Org1)</t>
    </r>
  </si>
  <si>
    <t xml:space="preserve">Obiective </t>
  </si>
  <si>
    <t>Descriere narativă</t>
  </si>
  <si>
    <r>
      <t xml:space="preserve">II. Indicatorii de performanţă </t>
    </r>
    <r>
      <rPr>
        <i/>
        <sz val="12"/>
        <color theme="1"/>
        <rFont val="Times New Roman"/>
        <family val="1"/>
        <charset val="204"/>
      </rPr>
      <t>(indicatorii de produs şi eficienţă se completează de către fiecare instituţie bugetară - Org2 şi se generalizează de către autoritatea bugetară Org1, iar indicatorii de rezultatse raportează de către autorităţile bugetare - Org1)</t>
    </r>
  </si>
  <si>
    <t>Ponderea proiectelor implementate în număril total de proiecte aprobate</t>
  </si>
  <si>
    <t xml:space="preserve">Numărul instituţiilor scolare ( licee)   spre proiectarea serviciilor de renovare </t>
  </si>
  <si>
    <t>Obiecte reabilitate în infrastructura conform standardelor naționale de asigurare a calități</t>
  </si>
  <si>
    <t>Valoarea contractelor  privind serviciile de proiectare semnate</t>
  </si>
  <si>
    <t>Ponderea instituţiilor scolare (licee) cu reparaţii finalizate cu succes</t>
  </si>
  <si>
    <t xml:space="preserve">Costul mediu al unui proiect </t>
  </si>
  <si>
    <r>
      <t>III. Cheltuieli, mii lei</t>
    </r>
    <r>
      <rPr>
        <i/>
        <sz val="12"/>
        <color theme="1"/>
        <rFont val="Times New Roman"/>
        <family val="1"/>
        <charset val="204"/>
      </rPr>
      <t xml:space="preserve"> (Se completează de către fiecare instituţie bugetară (Org2) şi ulterior se regeneralizează de către autoritatea bugetară de nivel superior - Org1 sau Org1i)</t>
    </r>
  </si>
  <si>
    <r>
      <t>Executat</t>
    </r>
    <r>
      <rPr>
        <b/>
        <vertAlign val="superscript"/>
        <sz val="12"/>
        <rFont val="Times New Roman"/>
        <family val="1"/>
        <charset val="204"/>
      </rPr>
      <t>5</t>
    </r>
  </si>
  <si>
    <t>Total cheltuieli</t>
  </si>
  <si>
    <t>22</t>
  </si>
  <si>
    <t>Alte cheltuieli curente</t>
  </si>
  <si>
    <t>31</t>
  </si>
  <si>
    <t>33</t>
  </si>
  <si>
    <t>Dezvoltarea Drumurilor</t>
  </si>
  <si>
    <t>Reabilitarea sau construcția de drumuri locale de interes raional sau municipal</t>
  </si>
  <si>
    <t>Locuitori care vor beneficia direct de o infrastructură rutieră modernizată, reparată sau reabilitată</t>
  </si>
  <si>
    <t>Localități care vor beneficia direct de o infrastructură rutieră modernizată, reparată sau reabilitată</t>
  </si>
  <si>
    <t>Modernizarea de drumuri comunale și străzi în interiorul localităților</t>
  </si>
  <si>
    <t>Construirea de căi pietonale și platforme de acces către instituții publice</t>
  </si>
  <si>
    <t xml:space="preserve">Prezenta măsură este orientată spre reparația, modernizarea sau reabilitarea drumurilor publice comunale (care asigură legătura dintre satul-reşedinţă de comună şi satele componente sau dintre acestea și obiectivele de interes comunal) și a străzilor (drumuri publice din interiorul localităţilor), care sunt proprietate publică a unităților administrative-teritoriale de nivelul întâi.
</t>
  </si>
  <si>
    <t>Prevederile prezentei măsuri sunt orientate spre:                                                                                                                                                        a) reparația capitală a drumurilor comunale și a străzilor principale;
b) modernizarea sau reabilitarea drumurilor comunale și a străzilor secundare;
c) reabilitarea sau construcția căilor/platformelor pietonale de acces către instituțiile publice.</t>
  </si>
  <si>
    <t>Alte tipuri de combustibil</t>
  </si>
  <si>
    <t>0434</t>
  </si>
  <si>
    <t>Dezvoltarea sectorului energetic</t>
  </si>
  <si>
    <t>Eficiență energetică și surse regenerabile</t>
  </si>
  <si>
    <t>Eficienţa energetică sporită urmare realizării măsurilor de eficientizare a consumului de energie şi valorificare a surselor regenerabile de energie.</t>
  </si>
  <si>
    <r>
      <rPr>
        <sz val="12"/>
        <rFont val="Times New Roman"/>
        <family val="1"/>
        <charset val="204"/>
      </rPr>
      <t xml:space="preserve">Cresterea capacității de producere a energiei regenerabile față de anul 2023 cu 10% prin reabilitarea energetică a clădirilor publice, echiparea clădirilor administrative, de învăţământ şi de sănătate cu sisteme fotovoltaice; construcţia centralelor/parcurilor fotovoltaice.
</t>
    </r>
    <r>
      <rPr>
        <b/>
        <sz val="12"/>
        <rFont val="Times New Roman"/>
        <family val="1"/>
        <charset val="204"/>
      </rPr>
      <t xml:space="preserve">
</t>
    </r>
  </si>
  <si>
    <t>Acest subprogram include activități de promovare a consumului eficient de energie și valorificare a surselor regenerabile de energie. Proiectele finanţate în cadrul prezentei măsuri sunt orientate spre asigurarea securităţii energetice şi a creşterii independenţei.</t>
  </si>
  <si>
    <t>Numărul de proiecte de eficiență energetică și valorificare a surselor de energie regenerabila implementate</t>
  </si>
  <si>
    <t>Acțiunile prezentei măsuri sunt orientate spre revigorarea unor zone cu declin de dezvoltare din cadrul localităților. Totodată, un alt element constă în soluționarea problemelor de bază de dezvoltare socio-economică a 6 municipii – Cahul, Comrat, Ungheni, Orhei, Soroca și Edineț – în vederea valorificării potențialului acestora de orașe – poli de creștere regională. În acest sens, programul își propune să sprijinire aceste municipii, să depășească principalele carențe de dezvoltare în vederea corespunderii indicatorilor minimi înaintați față de un oraș – pol de creștere regională.</t>
  </si>
  <si>
    <t>Programul presupune susținerea  financiară a proiectelor de dezvoltare ale municipiilor desemnate poli de creștere și localităților rurale aflate în zona lor de influență, amenajarea zonelor de agrement/parcuri/alei/spații publice, amenajarea stațiilor/parcărilor, reconstruirea complexurilor sportive multifuncțional, clădiri publice.</t>
  </si>
  <si>
    <t xml:space="preserve">Acces sporit la serviciile de alimentare cu apă și de canalizare gestionate în condiții de siguranță în zonele rurale și orașele mici, extinderea infrastructurii de alimentare cu apă și sanitație, precum și consolidarea capacităților instituționale la nivel național, precum și local pentru furnizarea de servicii de alimentare cu apă și de canalizare. 
</t>
  </si>
  <si>
    <t>1. Creșterea nivelului de acoperire cu servicii centralizare de canalizare până la minimum 70% către anul 2028.
2. Asigurarea cu stații de epurare a apelor uzate funcționale a tuturor orașelor-poli de creștere către anul 2028.
3. Dotarea locuințelor cu servicii publice de apeduct din surse sigure de apă – minimum 80% și cu servicii publice de canalizare – minimum 50%, către anul 2028.
4. Îmbunătățirea managementului serviciilor publice de alimentare cu apă și de sanitație.</t>
  </si>
  <si>
    <t>Subprogramul include activități ce sunt axate pe realizarea proiectelor finanțate din sursele Fondului național pentru dezvoltare regională și locală, implementate de către ADR și ONDRL, precum și din surse externe. Prevederile prezentei măsuri sunt orientate spre asigurarea accesului cetățenilor la servicii publice de calitate.
Subprogram implementat de unitatea de implementare din cadrul IP ONDRL cu finanțarea din împrumutul acordat prin intermediul Băncii Mondiale, proiectul „Securitatea aprovizionării cu apa și canalizare în Moldova”.</t>
  </si>
  <si>
    <t>Gospodarii casnice conectate la un sistem funcțional de deservire cu apă</t>
  </si>
  <si>
    <t>Stații de pompare a apei construite/reabilitate</t>
  </si>
  <si>
    <t>Rezervoare de apă potabilă construite/reabilitate</t>
  </si>
  <si>
    <t xml:space="preserve">Asigurarea cu iluminat public în localitățile Republicii Moldova
</t>
  </si>
  <si>
    <t>Fondul Național pentru Dezvoltare Regională și Locală 
Oficiul Național de Dezvoltare Regională și Locală (ONDRL)</t>
  </si>
  <si>
    <t>16286 
16343</t>
  </si>
  <si>
    <t>Creșterea accesului echitabil la educație timpurie prin reducerea discrepanțelor dintre mediul urban și rural, asigurând un mediu de învățare de calitate, inclusiv pentru copiii aflați în situații de risc, prin modernizarea infrastructurii educaționale preșcolare.</t>
  </si>
  <si>
    <t xml:space="preserve">1. Dezvoltarea și modernizarea rețelei de instituții din localitățile rurale pentru asigurarea accesului copiilor la educație de calitate, prin renovarea și construcția instituțiilor preșcolare, dotarea cu mobilier şi echipamente a instituțiilor în funcție de necesitățile locale.              
2. Renovarea a 12 instituții dede educație timpurie până la finele anului 2027, conform cerințelelor de infrastructură și anume asigurarea standardelor naționale de calitate privind siguranța, rezistența, cerințele de incluziune și sustenabilitate. 
</t>
  </si>
  <si>
    <r>
      <t>Proiectul</t>
    </r>
    <r>
      <rPr>
        <b/>
        <sz val="12"/>
        <rFont val="Times New Roman"/>
        <family val="1"/>
      </rPr>
      <t xml:space="preserve"> Programul de asistență tehnică și financiară acordată de Guvernul României</t>
    </r>
    <r>
      <rPr>
        <sz val="12"/>
        <rFont val="Times New Roman"/>
        <family val="1"/>
        <charset val="204"/>
      </rPr>
      <t xml:space="preserve"> pentru instituțiile preșcolare din Republica Moldov, implementat în parteneriat de Ministerul Educației și Cercetării și I.P. ONDRL, vizează un set amplu de acțiuni menite să îmbunătățească infrastructura educațională și socială pentru copii, în special pentru cei aflați în situații de risc. Printre activitățile principale se numără construcția și reconstrucția creșelor și grupelor de creșă, pentru a asigura servicii educaționale timpurii de calitate. De asemenea, proiectul prevede construirea și dotarea centrelor de zi pentru copii și centrelor de plasament temporar, menite să ofere suport copiilor care necesită îngrijire temporară. 
O atenție deosebită este acordată și construcției caselor comunitare pentru copii, asigurându-le un mediu stabil și sigur, precum și altor instituții de plasament dedicate copiilor cu surse de finantare din FNDRL. </t>
    </r>
  </si>
  <si>
    <t xml:space="preserve">Localități beneficiare </t>
  </si>
  <si>
    <t>Beneficiari finali</t>
  </si>
  <si>
    <t>Procentul de copii și pedagogi mulțumiți de condițiile noi create în instituții preşcolare beneficiare a proiectului</t>
  </si>
  <si>
    <t>18</t>
  </si>
  <si>
    <t>700</t>
  </si>
  <si>
    <t>1250</t>
  </si>
  <si>
    <t>0</t>
  </si>
  <si>
    <t>Numărul de copii adăugător înrolati în instituțiile de educație timpurie</t>
  </si>
  <si>
    <t>Număr copii, ce au beneficiat în urma imbunătățirii condițiilor de activitate</t>
  </si>
  <si>
    <t>Procentul de debursare a fondurilor din suma planificata in documentul de proiect</t>
  </si>
  <si>
    <t>Numarul de beneficiari (copii)</t>
  </si>
  <si>
    <t>Îmbunătățirea condițiilor de activitate a gimnaziilor prin renovarea și dotarea blocurilor sanitare.</t>
  </si>
  <si>
    <t xml:space="preserve"> Ministerul Infrastructurii și Dezvoltării Regionale</t>
  </si>
  <si>
    <t>Oficiul Național de Dezvoltare Regională și Locală (ONDRL)</t>
  </si>
  <si>
    <t>Învățământ liceal</t>
  </si>
  <si>
    <t>Îmvățămînt liceal</t>
  </si>
  <si>
    <t xml:space="preserve">PÎCE sprijină Programul de reformă al Guvernului Republicii Moldova prin finanțarea activităților care  vor îmbunătăți mediul de învățare în Instituțiile Participante, cu accent pe susținerea elevilor defavorizați; și  vor consolida capacitatea Ministerului Educației și Cercetării al Republicii Moldova de gestionare a sectorului și de răspuns la nevoile refugiaților. Prin intermediul acestui Proiect, Banca  Mondiala va acorda suport Guvernului Republicii Moldova în implementarea reformelor necesare. Oficiul Național de Dezvoltare Regională și Locală gestionează alocațiile oferite de către Ministerul Educației și Cercetării care se focusează pe construcția  a trei (3) licee în regiuni prioritare pe teritoriul Împrumutatului, si realizarea lucrărilor civile pentru reabilitarea a 15 licee din tara in urma selectarii pe baza consularilor publice.                                                                                                          </t>
  </si>
  <si>
    <t>Explicaţii</t>
  </si>
  <si>
    <t>Toți indicatorii prevăzuți pentru anul 2025 (de rezultat, produs și eficiență) în cadrul subprogramului „Eficiență energetică și surse regenerabile” au valoare de execuție zero. Această situație este cauzată de faptul că nu au fost alocate mijloace financiare pentru implementarea măsurilor planificate. De asemenea, nu au fost formulate solicitări de alocare a fondurilor necesare pentru realizarea acestor activități, ceea ce a făcut imposibilă inițierea și desfășurarea proiectelor aferente. Ca urmare, nu au fost lansate proiecte, nu s-au produs capacități noi de energie regenerabilă și nu s-a îmbunătățit accesul locuitorilor sau localităților la surse regenerabile.</t>
  </si>
  <si>
    <t>Nu au fost alocate mijloace financiare și nu au fost inițiate activitățile prevăzute.</t>
  </si>
  <si>
    <t>Nerealizarea lucrărilor de eficiență energetică a condus la lipsa beneficiarilor direcți.</t>
  </si>
  <si>
    <t>Lipsa execuției bugetare a împiedicat atingerea indicatorului planificat.</t>
  </si>
  <si>
    <t>Nu a fost efectuată nicio investiție, indicatorul nu poate fi calculat fără proiecte realizate.</t>
  </si>
  <si>
    <t>În anul 2025, nu au fost alocate mijloace financiare pentru implementarea măsurilor din cadrul subprogramului „Eficiență energetică”. Drept urmare, activitățile planificate nu au fost inițiate, iar indicatorii de performanță aprobați nu au putut fi realizați.</t>
  </si>
  <si>
    <t>Îmbunătățirea infrastructurii tehnico-edilitare locale prin modernizarea/reparația capitală/reabilitarea drumurilor locale.</t>
  </si>
  <si>
    <t xml:space="preserve">Transferuri acordate in cadrul bugetului public national   </t>
  </si>
  <si>
    <t xml:space="preserve">Mijloace fixe            </t>
  </si>
  <si>
    <t>Proiectul „Îmbunătățirea calității educației”</t>
  </si>
  <si>
    <t xml:space="preserve">Conectările efectuate au fost realizate în cadrul unor proiecte aflate în faze avansate sau finalizate parțial. Devierea pozitivă se explică prin faptul că indicatorul nu a fost planificat formal pentru perioada de raportare, însă rezultatele obținute în teren au permis înregistrarea acestuia ca valoare efectivă.
</t>
  </si>
  <si>
    <t>Devierea pozitivă reflectă progresul rapid pe anumite proiecte locale, în special în Regiunea Sud (7 stații), Centru (4) și Nord (1).</t>
  </si>
  <si>
    <t>Proiectele din Regiunile Nord (2) și Centru (6) au înregistrat un avans față de planificare, datorită mobilizării eficiente a antreprenorilor și condițiilor tehnice favorabile.</t>
  </si>
  <si>
    <t>Numărul instituţiilor școlare (licee) construite</t>
  </si>
  <si>
    <t>Instituții de învățământ renovate</t>
  </si>
  <si>
    <t>Stocuri</t>
  </si>
  <si>
    <t>Bunuri și servicii</t>
  </si>
  <si>
    <t xml:space="preserve">Implementarea standardelor educationale    </t>
  </si>
  <si>
    <t>16338</t>
  </si>
  <si>
    <t>Dezvoltarea transporturilor</t>
  </si>
  <si>
    <t>Dezvoltarea drumurilor</t>
  </si>
  <si>
    <t>Asigurarea infrastructurii rutiere adecvate și a prestării unor servicii de transport rutier în deplină siguranță</t>
  </si>
  <si>
    <t xml:space="preserve">1) Creșterea cu 15 p.p a drumurilor naționale îmbunătățite și transferate la categoria de drumuri în stare bună și foarte bună, de la 2,146 km la 2,981 km, ceea ce reprezintă cca. 50 % din totalul drumurilor naționale de 5963 km, către anul 2027;
2) Reducerea cu 15% a numărului deceselor cauzate de accidente rutiere asociate cu starea drumurilor până la 167 (față de 197 decese înregistrate în anul 2023), către anul 2027 prin implementarea proiectelor de siguranță rutieră pe toată rețeaua de drumuri naționale. </t>
  </si>
  <si>
    <r>
      <t xml:space="preserve">Starea tehnică a drumurilor publice naţionale </t>
    </r>
    <r>
      <rPr>
        <i/>
        <sz val="12"/>
        <rFont val="Times New Roman"/>
        <family val="1"/>
        <charset val="204"/>
      </rPr>
      <t>(% din lungimea totală a drumurilor publice naţionale)</t>
    </r>
    <r>
      <rPr>
        <sz val="12"/>
        <rFont val="Times New Roman"/>
        <family val="1"/>
        <charset val="204"/>
      </rPr>
      <t xml:space="preserve">, conform indicelui de planeitate internaţional IRI </t>
    </r>
    <r>
      <rPr>
        <i/>
        <sz val="12"/>
        <rFont val="Times New Roman"/>
        <family val="1"/>
        <charset val="204"/>
      </rPr>
      <t>(</t>
    </r>
    <r>
      <rPr>
        <b/>
        <i/>
        <sz val="12"/>
        <rFont val="Times New Roman"/>
        <family val="1"/>
        <charset val="204"/>
      </rPr>
      <t>bună</t>
    </r>
    <r>
      <rPr>
        <i/>
        <sz val="12"/>
        <rFont val="Times New Roman"/>
        <family val="1"/>
        <charset val="204"/>
      </rPr>
      <t>)</t>
    </r>
  </si>
  <si>
    <r>
      <t>Starea tehnică a drumurilor publice naţionale</t>
    </r>
    <r>
      <rPr>
        <i/>
        <sz val="12"/>
        <rFont val="Times New Roman"/>
        <family val="1"/>
        <charset val="204"/>
      </rPr>
      <t xml:space="preserve"> (% din lungimea totală a drumurilor publice naţionale)</t>
    </r>
    <r>
      <rPr>
        <sz val="12"/>
        <rFont val="Times New Roman"/>
        <family val="1"/>
        <charset val="204"/>
      </rPr>
      <t xml:space="preserve">, conform indicelui de planeitate internaţional IRI </t>
    </r>
    <r>
      <rPr>
        <i/>
        <sz val="12"/>
        <rFont val="Times New Roman"/>
        <family val="1"/>
        <charset val="204"/>
      </rPr>
      <t>(</t>
    </r>
    <r>
      <rPr>
        <b/>
        <i/>
        <sz val="12"/>
        <rFont val="Times New Roman"/>
        <family val="1"/>
        <charset val="204"/>
      </rPr>
      <t>mediocră</t>
    </r>
    <r>
      <rPr>
        <i/>
        <sz val="12"/>
        <rFont val="Times New Roman"/>
        <family val="1"/>
        <charset val="204"/>
      </rPr>
      <t>)</t>
    </r>
  </si>
  <si>
    <r>
      <t>Starea tehnică a drumurilor publice naţionale</t>
    </r>
    <r>
      <rPr>
        <i/>
        <sz val="12"/>
        <rFont val="Times New Roman"/>
        <family val="1"/>
        <charset val="204"/>
      </rPr>
      <t xml:space="preserve"> (% din lungimea totală a drumurilor publice naţionale)</t>
    </r>
    <r>
      <rPr>
        <sz val="12"/>
        <rFont val="Times New Roman"/>
        <family val="1"/>
        <charset val="204"/>
      </rPr>
      <t>, conform indicelui de planeitate internaţional IRI</t>
    </r>
    <r>
      <rPr>
        <i/>
        <sz val="12"/>
        <rFont val="Times New Roman"/>
        <family val="1"/>
        <charset val="204"/>
      </rPr>
      <t xml:space="preserve"> (</t>
    </r>
    <r>
      <rPr>
        <b/>
        <i/>
        <sz val="12"/>
        <rFont val="Times New Roman"/>
        <family val="1"/>
        <charset val="204"/>
      </rPr>
      <t>rea</t>
    </r>
    <r>
      <rPr>
        <i/>
        <sz val="12"/>
        <rFont val="Times New Roman"/>
        <family val="1"/>
        <charset val="204"/>
      </rPr>
      <t>)</t>
    </r>
  </si>
  <si>
    <t>Numărul de accidente rutiere total</t>
  </si>
  <si>
    <t xml:space="preserve">Numărul deceselor ca urmare a accidentelor rutiere </t>
  </si>
  <si>
    <t>Lungimea de drumuri publice naționale reabilitate anual</t>
  </si>
  <si>
    <t xml:space="preserve">Lungimea de drumuri publice naționale reparate anual </t>
  </si>
  <si>
    <t>Cheltuielile operaționale de transport rutier (reduse)</t>
  </si>
  <si>
    <t>Gospodăria drumurilor (Fondul rutier)</t>
  </si>
  <si>
    <t>00395</t>
  </si>
  <si>
    <r>
      <t xml:space="preserve">Proiectul </t>
    </r>
    <r>
      <rPr>
        <b/>
        <i/>
        <sz val="12"/>
        <rFont val="Times New Roman"/>
        <family val="1"/>
        <charset val="204"/>
      </rPr>
      <t>„Proiectul de susținere a Programului in sectorul drumurilor”</t>
    </r>
  </si>
  <si>
    <t>70024</t>
  </si>
  <si>
    <t xml:space="preserve">Bunuri si servicii </t>
  </si>
  <si>
    <r>
      <t>Proiectul "Conectivitatea rurală Moldova"</t>
    </r>
    <r>
      <rPr>
        <b/>
        <i/>
        <sz val="12"/>
        <rFont val="Times New Roman"/>
        <family val="1"/>
        <charset val="204"/>
      </rPr>
      <t xml:space="preserve"> </t>
    </r>
    <r>
      <rPr>
        <b/>
        <sz val="12"/>
        <rFont val="Times New Roman"/>
        <family val="1"/>
        <charset val="204"/>
      </rPr>
      <t xml:space="preserve">                                                 </t>
    </r>
  </si>
  <si>
    <t xml:space="preserve">Proiectul „Modernizarea infrastructurii in cadrul Mecanismului pentru Interconectarea Europei (CEF)”                                                  </t>
  </si>
  <si>
    <t>70407</t>
  </si>
  <si>
    <r>
      <t xml:space="preserve">Proiectul </t>
    </r>
    <r>
      <rPr>
        <b/>
        <i/>
        <sz val="12"/>
        <rFont val="Times New Roman"/>
        <family val="1"/>
        <charset val="204"/>
      </rPr>
      <t xml:space="preserve">„Moldova Drumuri III”    </t>
    </r>
    <r>
      <rPr>
        <b/>
        <sz val="12"/>
        <rFont val="Times New Roman"/>
        <family val="1"/>
        <charset val="204"/>
      </rPr>
      <t xml:space="preserve">                                                                                                                   </t>
    </r>
  </si>
  <si>
    <t>70408</t>
  </si>
  <si>
    <r>
      <t>Proiectul</t>
    </r>
    <r>
      <rPr>
        <b/>
        <i/>
        <sz val="12"/>
        <rFont val="Times New Roman"/>
        <family val="1"/>
        <charset val="204"/>
      </rPr>
      <t xml:space="preserve"> „Moldova Drumuri IV”  </t>
    </r>
    <r>
      <rPr>
        <b/>
        <sz val="12"/>
        <rFont val="Times New Roman"/>
        <family val="1"/>
        <charset val="204"/>
      </rPr>
      <t xml:space="preserve">                                                                                                                      </t>
    </r>
  </si>
  <si>
    <t>70409</t>
  </si>
  <si>
    <r>
      <t xml:space="preserve">Proiectul </t>
    </r>
    <r>
      <rPr>
        <b/>
        <i/>
        <sz val="12"/>
        <rFont val="Times New Roman"/>
        <family val="1"/>
        <charset val="204"/>
      </rPr>
      <t xml:space="preserve">„Moldova Drumuri V”    </t>
    </r>
    <r>
      <rPr>
        <b/>
        <sz val="12"/>
        <rFont val="Times New Roman"/>
        <family val="1"/>
        <charset val="204"/>
      </rPr>
      <t xml:space="preserve">                                                                                                                     </t>
    </r>
  </si>
  <si>
    <t>70410</t>
  </si>
  <si>
    <r>
      <t xml:space="preserve">Proiectul </t>
    </r>
    <r>
      <rPr>
        <b/>
        <i/>
        <sz val="12"/>
        <rFont val="Times New Roman"/>
        <family val="1"/>
      </rPr>
      <t xml:space="preserve">"Organizarea traficului transfrontalier”  </t>
    </r>
    <r>
      <rPr>
        <b/>
        <sz val="12"/>
        <rFont val="Times New Roman"/>
        <family val="1"/>
        <charset val="204"/>
      </rPr>
      <t xml:space="preserve">                                                                                                        </t>
    </r>
  </si>
  <si>
    <t>70411</t>
  </si>
  <si>
    <t xml:space="preserve">                           (Nume, prenume)</t>
  </si>
  <si>
    <t>I.P. „Oficiul Național de Dezvoltare Regională și Locală” gestionează alocațiile oferite de către Ministerul Educației și Cercetării care se focusează pe construcția și dotarea blocurilor sanitare în școli.</t>
  </si>
  <si>
    <t xml:space="preserve">Îmbunătățirea calității educației și a mediului de învățare în instituțiile vizate. 
</t>
  </si>
  <si>
    <t xml:space="preserve">Dezvoltarea capacității instituționale de a elabora, implementa și evalua reformele educaționale și a intervențiile de răspuns la nevoile refugiaților.   </t>
  </si>
  <si>
    <t>Agenția Navală a Republicii Moldova</t>
  </si>
  <si>
    <t>16342</t>
  </si>
  <si>
    <t>Î. S ”Bacul Molovata”</t>
  </si>
  <si>
    <t>00396</t>
  </si>
  <si>
    <t>Transport naval</t>
  </si>
  <si>
    <t>0452</t>
  </si>
  <si>
    <t xml:space="preserve">Dezvoltarea transporturilor </t>
  </si>
  <si>
    <t xml:space="preserve">Dezvoltarea transportului naval </t>
  </si>
  <si>
    <t>Dezvoltarea transportului naval în Republica Moldova.</t>
  </si>
  <si>
    <t>mii unități</t>
  </si>
  <si>
    <t>Volumul mărfurilor transportate prin intermediul împingătorului fluvial (Î.S. „Bacul Molovata”)</t>
  </si>
  <si>
    <t xml:space="preserve">mii persoane </t>
  </si>
  <si>
    <t xml:space="preserve">Nave pilotate în portul Giurgiulești </t>
  </si>
  <si>
    <t>Rute efectuate de către Î.S ”Bacul Molovata”</t>
  </si>
  <si>
    <t>Costul mediu unei rute efectuate (tur-retur)</t>
  </si>
  <si>
    <t>00156</t>
  </si>
  <si>
    <t>Cheltuieli de personal</t>
  </si>
  <si>
    <t>Prestații sociale</t>
  </si>
  <si>
    <t>Stocuri de materiale circulante</t>
  </si>
  <si>
    <t>Î.S. ,,Bacul Molovata”</t>
  </si>
  <si>
    <t xml:space="preserve">1) Creșterea  numărului de pasageri transportați prin intermediul transportului naval cu 5% anual.
2) Creșterea mărfurilor transportate prin intermediul transportului naval cu 5% anual;  
3) Creșterea numărului de nave intrate în complexul portuar Giurgiulești cu 60% către anul 2027.   </t>
  </si>
  <si>
    <t>Agenția Națională Transport Auto</t>
  </si>
  <si>
    <t>16340</t>
  </si>
  <si>
    <t>Sub-program</t>
  </si>
  <si>
    <r>
      <t xml:space="preserve">I. Informaţie generală </t>
    </r>
    <r>
      <rPr>
        <sz val="12"/>
        <color indexed="8"/>
        <rFont val="Times New Roman"/>
        <family val="1"/>
        <charset val="204"/>
      </rPr>
      <t>(se completează doar de către autoritatea bugetară - Org1)</t>
    </r>
  </si>
  <si>
    <t>Sistem de transport rutier durabil și eficient, care conduce la o dezvoltare echilibrată în concordanță cu cerințele economice, sociale și de mediu.</t>
  </si>
  <si>
    <t>1.Asigurarea prestării unor servicii de calitate în domeniul transporturilor rutiere și în deplină siguranță.
2.Creșterea cu 3% a numărului de pasageri transportați cu autobuse și microbuse în anul 2025 comparativ cu anul 2024.
3.Creșterea cu 5% a a cantității de marfă transportată cu transport rutier în anul 2025 față de anul 2024.
4. Creșterea nivelului de siguranță și calitate a serviciilor prestate în domeniul transportului rutier prin implementarea și asigurarea funcționalității Sistemului de management integrat al transporturilor rutiere (Subsistemul informațional „ e-Bilet”; „Monitorizare GPS”, ”Platforma de Analize și Generare Rapoarte” .</t>
  </si>
  <si>
    <r>
      <t xml:space="preserve">II. Indicatori de performanţă </t>
    </r>
    <r>
      <rPr>
        <sz val="12"/>
        <color indexed="8"/>
        <rFont val="Times New Roman"/>
        <family val="1"/>
        <charset val="204"/>
      </rPr>
      <t>(Indicatorii de produs şi eficienţă se completează de către fiecare instituţie bugetară - Org2 și se generalizează de către autoritatea bugetară Org-1, iar indicatorii de rezultat se raportează de către autorităţile bugetare - Org1)</t>
    </r>
  </si>
  <si>
    <t>Gradul de implementare a acordurilor bilaterale/multilaterale ce reglementează relațiile comercial economice pe domeniul transportului rutier ale Republicii Moldova cu alte state.</t>
  </si>
  <si>
    <t xml:space="preserve">Nivelul de performanță corespunde cu valoarea indicatorului de rezultat prestabilit. </t>
  </si>
  <si>
    <t>Punerea în aplicare a Codului Transportului Rutier.</t>
  </si>
  <si>
    <t>Gradul de înlăturare a neconformităților înaintate în cadrul controalelor efectuate de inspectorii ANTA.</t>
  </si>
  <si>
    <t xml:space="preserve">Acte permisive eliberate. </t>
  </si>
  <si>
    <t>Număr</t>
  </si>
  <si>
    <t xml:space="preserve">Încasări din eliberarea actelor permisive. </t>
  </si>
  <si>
    <t>Controale efectuate de inspectorii ANTA.</t>
  </si>
  <si>
    <t xml:space="preserve">Încasări de la taxa pentru folosirea drumurilor. </t>
  </si>
  <si>
    <t>Timp necesar pentru prelucrarea, procesarea și transmiterea datelor electronice în sistemele informaționale ANTA.</t>
  </si>
  <si>
    <t>ore/om</t>
  </si>
  <si>
    <t>Timp necesar pentru notificarea în Registrul operatorilor de transport rutier.</t>
  </si>
  <si>
    <t>00155</t>
  </si>
  <si>
    <t>Procurarea mărfurilor</t>
  </si>
  <si>
    <r>
      <t xml:space="preserve">III. Cheltuieli, mii lei </t>
    </r>
    <r>
      <rPr>
        <i/>
        <sz val="12"/>
        <rFont val="Times New Roman"/>
        <family val="1"/>
      </rPr>
      <t>(Se completează de către fiecare instituţie bugetară (Org2) şi ulterior se generalizează de către autoritatea bugetară de nivel superior – Org1 sau Org1i)</t>
    </r>
  </si>
  <si>
    <t xml:space="preserve">Agenția Feroviară </t>
  </si>
  <si>
    <t>16662</t>
  </si>
  <si>
    <t>Î.S. „Calea Ferată din Moldova”</t>
  </si>
  <si>
    <t>0453</t>
  </si>
  <si>
    <t>Transport feroviar</t>
  </si>
  <si>
    <t>Dezvoltarea transportului feroviar</t>
  </si>
  <si>
    <t>Sistem de transport feroviar eficient, funcțional și modernizat.</t>
  </si>
  <si>
    <t>Subprogramul include resurse financiare alocate pentru restructurarea Î.S. „Calea Ferată din Moldova” și modernizarea sectorului feroviar. Principalele activități implementate se referă la finalizarea construcției tronsonului de cale ferată pe traseul „Cahul-Giurgiulești”, modernizarea sectorului feroviar în vederea asigurării competitivității acestuia prin înnoirea parcului de locomotive și reparația capitală a liniilor de cale ferată, precum și raționalizarea forței de muncă în cadrul instituției.</t>
  </si>
  <si>
    <t>Volumul mărfurilor transportate pe calea ferată</t>
  </si>
  <si>
    <t>mii tone</t>
  </si>
  <si>
    <t>Parcursul de pasageri pe calea ferată</t>
  </si>
  <si>
    <t>mil pasageri-km</t>
  </si>
  <si>
    <t>Lungimea liniei de cale ferată reabilitată</t>
  </si>
  <si>
    <t>Lucrările de reabilitare au fost amânate din cauza lipsei resurselor financiare.</t>
  </si>
  <si>
    <t>Numărul de autorizații de transport feroviare/autorizații de siguranță emise</t>
  </si>
  <si>
    <t>Autorizațiile vor fi eliberate după divizarea CFM și implementarea politicilor în domeniul feroviar.</t>
  </si>
  <si>
    <t xml:space="preserve">Numărul de inspecții de siguranță efectuate </t>
  </si>
  <si>
    <t>Inspecțiile vor fi executate după divizarea CFM și implementarea politicilor în domeniul feroviar.</t>
  </si>
  <si>
    <t xml:space="preserve">Numărul de ghiduri/manuale/instrucțiuni tehnice elaborate/revizuite </t>
  </si>
  <si>
    <t xml:space="preserve">Numărul de certificate eliberate mecanicilor de locomotivă </t>
  </si>
  <si>
    <t>Certificatele  vor fi eliberate după divizarea CFM și implementarea politicilor în domeniul feroviar.</t>
  </si>
  <si>
    <t>Costul mediu per km de cale feroviară reabilitată</t>
  </si>
  <si>
    <t>mil. lei/km</t>
  </si>
  <si>
    <t xml:space="preserve">În prezent, Î.S. "Calea Ferată din Moldova" se confruntă cu  o situație financiară dificilă, fără precedent, cauzată de diminuarea considerabilă a volumelor de mărfuri transportate, în legătură cu: redirecționarea mărfurilor câtre transportul auto; situația creată de conflictul din Ucraina; surparea liniei de cale ferată la km 74, satul Văleni de pe tronsonul Cahul-Giurgiulești; majorarea prețurilor; etc. </t>
  </si>
  <si>
    <t>Costul mediu per angajat</t>
  </si>
  <si>
    <t>lei/angajat,lunar</t>
  </si>
  <si>
    <t>Media pe perioadă a fondului salarial raportat la numărul de angajați.</t>
  </si>
  <si>
    <t xml:space="preserve">Agenția feroviară                                                                                                                                  </t>
  </si>
  <si>
    <t>00157</t>
  </si>
  <si>
    <t xml:space="preserve">Cheltuieli de personal                                                                                                                                </t>
  </si>
  <si>
    <t xml:space="preserve">Bunuri si servicii                                                                                                                                    </t>
  </si>
  <si>
    <t xml:space="preserve">Prestatii sociale                                                                                                                                     </t>
  </si>
  <si>
    <t xml:space="preserve">Mijloace fixe                                                                                                                                         </t>
  </si>
  <si>
    <t xml:space="preserve">Stocuri de materiale circulante                                                                                                                       </t>
  </si>
  <si>
    <t>Î.S. Calea Ferată din Moldova</t>
  </si>
  <si>
    <t>Subvenții</t>
  </si>
  <si>
    <t>Proiectul "Proiectul de achiziție a locomotivelor si de restructurare a infrastructurii feroviare"</t>
  </si>
  <si>
    <t>Primirea împrumuturilor externe pentru proiecte finanțate din surse externe de la organizațiile financiare internaționale</t>
  </si>
  <si>
    <t>Împrumuturi recreditate instituțiilor nefinanciare și financiare</t>
  </si>
  <si>
    <t>Autoritatea Aeronautică Civilă</t>
  </si>
  <si>
    <t>16341</t>
  </si>
  <si>
    <t>Transport aerian</t>
  </si>
  <si>
    <t>0454</t>
  </si>
  <si>
    <t>Dezvoltarea transportului aerian</t>
  </si>
  <si>
    <t>Ramura aviației civile durabilă și eficientă în condițiile siguranței zborurilor, securității aeronautice și calității serviciilor prestate.</t>
  </si>
  <si>
    <t>r7</t>
  </si>
  <si>
    <t>r8</t>
  </si>
  <si>
    <t>o31</t>
  </si>
  <si>
    <t>Numărul inspecțiilor este în corespundere cu planul inspecțiilor și solicitările adiționale ale agenților aeronautici.</t>
  </si>
  <si>
    <t>e14</t>
  </si>
  <si>
    <t>zile/om</t>
  </si>
  <si>
    <t>00158</t>
  </si>
  <si>
    <t xml:space="preserve">Executarea indicatorilor de performanță este interdependentă de solicitările parvenite din partea agenților aeronautici fie persoane juridice sau fizice, precum și apariția și retragerea din activitate a agenților aeronautici. În această ordine de idei constatăm că sunt inevitabile devierile între indicatorii aprobați și cei executați. </t>
  </si>
  <si>
    <t>Inspectoratul Național pentru Supraveghere Tehnică</t>
  </si>
  <si>
    <t>16339</t>
  </si>
  <si>
    <t>Servicii generale economice și comerciale</t>
  </si>
  <si>
    <t>0411</t>
  </si>
  <si>
    <t>Securitate industrială</t>
  </si>
  <si>
    <t>11</t>
  </si>
  <si>
    <r>
      <t>I. Informaţie generală</t>
    </r>
    <r>
      <rPr>
        <b/>
        <i/>
        <sz val="12"/>
        <rFont val="Times New Roman"/>
        <family val="1"/>
        <charset val="204"/>
      </rPr>
      <t xml:space="preserve"> </t>
    </r>
    <r>
      <rPr>
        <i/>
        <sz val="12"/>
        <rFont val="Times New Roman"/>
        <family val="1"/>
        <charset val="204"/>
      </rPr>
      <t>(se completează doar de către autoritatea bugetară - Org1)</t>
    </r>
  </si>
  <si>
    <t>Subprogramul conține activități de îmbunătățire a calității și siguranței construcțiilor, activități de urbanism și de amenajare a teritoriului,  funcționării și exploatării obiectelor industriale periculoase în condiții de securitate și inofensivitate, securității la incendiu și protecției civile, sănătății și siguranței în muncă, supravegherei pieței și protecției consumatorilor privind materialele de construcție și utilajele/obiectele  industriale periculoase, activități geodezice și cartografice și respectării condițiilor de licențiere, în conformitate cu prevederile Hotărârii Guvernului nr. 391/2023 cu privire la organizarea și funcționarea Inspectoratului Național pentru Supraveghere Tehnică.</t>
  </si>
  <si>
    <t>Ponderea neconformităților înlăturate în domeniul construcțiilor și urbanismului.</t>
  </si>
  <si>
    <t>Nivelul de performanță obținut depășește valoarea indicatorului stabilit.</t>
  </si>
  <si>
    <t>Ponderea obiectelor recepționate în domeniul construcțiilor.</t>
  </si>
  <si>
    <t>Ponderea instalațiilor tehnice din zona de risc.</t>
  </si>
  <si>
    <t>Ponderea agenților economici și persoanelor fizice care cunosc riscurile.</t>
  </si>
  <si>
    <t>Ponderea de înlătuare a încălcărilor depistate.</t>
  </si>
  <si>
    <t>Controale efectuate în domeniul supravegherii pieței și protecției consumatorilor.</t>
  </si>
  <si>
    <t>Controale și verificări de stat privind asigurarea respectarii legislației.</t>
  </si>
  <si>
    <t>Monitorizarea calității proiectelor, lucrărilor și produselor în construcții (încercări de laborator, expertize).</t>
  </si>
  <si>
    <t>Controale efectuate în domeniul construcțiilor și urbanismului.</t>
  </si>
  <si>
    <t>Controale efectuate în domeniul siguranței obiectelor industriale periculoase.</t>
  </si>
  <si>
    <t>Controale efectuate în domeniul siguranței antiincendiare și protecției civile.</t>
  </si>
  <si>
    <t>Acte permisive, coordonări, avize emise.</t>
  </si>
  <si>
    <t>o11</t>
  </si>
  <si>
    <t>Controale efectuate în domeniul activității geodezice și cartografice.</t>
  </si>
  <si>
    <t>o12</t>
  </si>
  <si>
    <t xml:space="preserve">Obiecte industrial periculoase verificate. </t>
  </si>
  <si>
    <t>o15</t>
  </si>
  <si>
    <t>Acte de constatare privind pregătirea către sezonul de încălzire.</t>
  </si>
  <si>
    <t>o16</t>
  </si>
  <si>
    <t xml:space="preserve">Rapoarte privind aprecierea criteriului de evaluare corespunderii riscului. </t>
  </si>
  <si>
    <t xml:space="preserve">Durata medie a unui control. </t>
  </si>
  <si>
    <t>Zile</t>
  </si>
  <si>
    <t xml:space="preserve">Controale efectuate de un inspector pe parcursul unui an. </t>
  </si>
  <si>
    <t>TOTAL</t>
  </si>
  <si>
    <t>00472</t>
  </si>
  <si>
    <t>Bunuri şi servicii</t>
  </si>
  <si>
    <t xml:space="preserve">Îmbunătățirea calității și siguranței construcțiilor, activității de urbanism şi de amenajare a teritoriului, funcționării și exploatării obiectelor industriale periculoase în condiții de securitate și inofensivitate, securității la incendiu și protecției civile, sănătății și siguranței în muncă, supravegherii pieţei și protecției consumatorilor privind materialele de construcție şi utilajele/obiectele industriale periculoase, activităţii geodezice şi cartografice și respectării condițiilor de licențiere, în vederea protecției populației și a mediului înconjurător.                                                                                                                                                                                                                                    </t>
  </si>
  <si>
    <t>Construcții</t>
  </si>
  <si>
    <t>0443</t>
  </si>
  <si>
    <t>Politici și management în domeniul dezvoltării regionale și construcțiilor</t>
  </si>
  <si>
    <t>01</t>
  </si>
  <si>
    <t>Realizarea priorităților setate în domeniile de competență ale ministerului (transport; infrastructura de transport; urbanism, construcții și locuințe; dezvoltare regională și locală; infrastructura de apă și sanitație) corelate cu obiectivele reflectate în principalele documente de politici naționale, strategii sectoriale și inerent alinierea politicilor publice în domeniu la acquis-ul Uniunii Europene pentru asigurarea dezvoltării durabile a țării și a bunăstării oamenilor.</t>
  </si>
  <si>
    <t>1. Realizarea activităților (aparatul central) din Planul de acțiuni al Ministerului Infrastructurii și Dezvoltării Regionale la nivel de cel puțin 90% anual; 
2. Asigurarea transparenței în procesul decizional prin consultarea publică a minim 90% din totalul actelor normative elaborate; 
3. Rata de transpunere a legislației UE în domeniile de competență, planificate anual, de cel puțin 90%.</t>
  </si>
  <si>
    <t>Subprogramul cuprinde activități de creștere a eficienței şi eficacității politicilor publice şi asigurării alinierii politicilor sectoriale la standardele şi cerințele de aderare la Uniunea Europeană în domeniile de activitate atribuite în competenţa Ministerului Infrastructurii și Dezvoltării Regionale.</t>
  </si>
  <si>
    <t>Gradul de realizare al Planului de activitate al Ministerului Infrastructurii și Dezvoltării Regionale (aparatul central).</t>
  </si>
  <si>
    <t>Ponderea proiectelor de decizii consultate public din numărul de decizii adoptate.</t>
  </si>
  <si>
    <t xml:space="preserve">Gradul de realizare al Planului Național de Aderare 2023-2027 (PNA). </t>
  </si>
  <si>
    <t>Acte normative elaborate, total</t>
  </si>
  <si>
    <t>Acte normative aprobate, total</t>
  </si>
  <si>
    <t>Acorduri bilaterale/multilaterale semnate cu alte state/ organizații internaționale</t>
  </si>
  <si>
    <t>Rapoarte privind realizarea documentelor de politici publice și documentelor de planificare strategică elaborate</t>
  </si>
  <si>
    <t xml:space="preserve">Angajați instruiți pe intern mai mult de 40 de ore </t>
  </si>
  <si>
    <t>20</t>
  </si>
  <si>
    <t xml:space="preserve">Costul mediu per angajat </t>
  </si>
  <si>
    <t>lei/angajat, lunar</t>
  </si>
  <si>
    <t>27208</t>
  </si>
  <si>
    <t>Acte normative elaborate per persoană</t>
  </si>
  <si>
    <t>număr/ persoană</t>
  </si>
  <si>
    <t xml:space="preserve">Creșterea numărului de acte normative per persoană se datorează elaborării suplimentare a 21 de hotărâri de Guvern care nu au fost planificate în Planul de activitate al ministerului pentru anul 2025.  </t>
  </si>
  <si>
    <t>Acte normative transpuse per persoană</t>
  </si>
  <si>
    <t>Racordarea legislației RM la cadrul normativ al UE este în proces de realizare.</t>
  </si>
  <si>
    <r>
      <t xml:space="preserve">III. Cheltuieli, mii lei </t>
    </r>
    <r>
      <rPr>
        <i/>
        <sz val="12"/>
        <rFont val="Times New Roman"/>
        <family val="1"/>
        <charset val="204"/>
      </rPr>
      <t>(se completează de către fiecare instituție bugetară (Org2) şi ulterior se generalizează de către autoritatea bugetară de nivel superior – Org1 sau Org1i)</t>
    </r>
  </si>
  <si>
    <t xml:space="preserve">Managementul autorităților administrative centrale                                                                                                     </t>
  </si>
  <si>
    <t>00010</t>
  </si>
  <si>
    <t xml:space="preserve">Activitati de informare si comunicare                                                                                                                 </t>
  </si>
  <si>
    <t>00514</t>
  </si>
  <si>
    <t>Minerit, industrie și construcții</t>
  </si>
  <si>
    <t xml:space="preserve">Dezvoltarea regională și construcții </t>
  </si>
  <si>
    <t>Dezvoltarea bazei normative în construcţii</t>
  </si>
  <si>
    <t>Promovarea standardelor europene în construcții și asigurarea calității lucrărilor de construcții.</t>
  </si>
  <si>
    <t xml:space="preserve">1) 85% din reglementările tehnice în domeniul construcțiilor armonizate cu legislația, standardele europene și eurocodurile;
2) 150 documente normative în construcții elaborate și aprobate anual. </t>
  </si>
  <si>
    <t xml:space="preserve">Subprogramul include activități de aprobarea a cadrului normativ unitar pentru amenajarea teritoriului, urbanismului, autorizarea și executarea lucrărilor de construcție, asigurarea calității construcțiilor, care va favoriza evoluția armonioasă a societății. </t>
  </si>
  <si>
    <t>7 (6-5)</t>
  </si>
  <si>
    <t>Ponderea dintre documentele normative aprobate la cele elaborate</t>
  </si>
  <si>
    <t xml:space="preserve">Reglementări tehnice publicate de Minister </t>
  </si>
  <si>
    <t>Documente normative în construcții elaborate</t>
  </si>
  <si>
    <t>Documente normative în construcții aprobate</t>
  </si>
  <si>
    <t>Eurocorduri implementate</t>
  </si>
  <si>
    <t>Ministerul nu dispune de date.</t>
  </si>
  <si>
    <t>Standarde europene armonizate implementate</t>
  </si>
  <si>
    <t>Gradul de valorificare a bugetului planificat pentru elaborarea documentației normative</t>
  </si>
  <si>
    <t>Gradul de valorificare a bugetului planificat pentru implementarea Eurocoduri</t>
  </si>
  <si>
    <t>Gradul de valorificare a bugetului planificat pentru implementarea standardelor europene armonizate</t>
  </si>
  <si>
    <r>
      <rPr>
        <b/>
        <i/>
        <sz val="12"/>
        <rFont val="Times New Roman"/>
        <family val="1"/>
      </rPr>
      <t xml:space="preserve">Dezvoltarea bazei normative in construcții
Amenajarea teritoriilor </t>
    </r>
    <r>
      <rPr>
        <sz val="12"/>
        <rFont val="Times New Roman"/>
        <family val="1"/>
      </rPr>
      <t xml:space="preserve">          </t>
    </r>
  </si>
  <si>
    <t>00329</t>
  </si>
  <si>
    <t>Elaborarea sistemului de documente normative în construcții</t>
  </si>
  <si>
    <t>00341</t>
  </si>
  <si>
    <r>
      <t xml:space="preserve">În scopul asigurării elaborării documentelor normative a fost elaborat și aprobat </t>
    </r>
    <r>
      <rPr>
        <i/>
        <sz val="12"/>
        <rFont val="Times New Roman"/>
        <family val="1"/>
      </rPr>
      <t>Planul tematic pentru anii 2025-2027</t>
    </r>
    <r>
      <rPr>
        <sz val="12"/>
        <rFont val="Times New Roman"/>
        <family val="1"/>
        <charset val="204"/>
      </rPr>
      <t xml:space="preserve">care prevede elaborarea a 20 de documente normative. </t>
    </r>
  </si>
  <si>
    <t>I.P. Oficiul Național pentru Dezvoltarea Infrastructurii "Moldova-Proiect"</t>
  </si>
  <si>
    <t>16961</t>
  </si>
  <si>
    <t>Gospodăria de locuinţe</t>
  </si>
  <si>
    <t>0610</t>
  </si>
  <si>
    <t>Gospodăria comunală</t>
  </si>
  <si>
    <t>Construcţia locuinţelor</t>
  </si>
  <si>
    <t xml:space="preserve">Construcţia/reconstrucţia crca a 450 de locuinţe sociale pentru darea în chirie persoanelor cu venituri mici şi angajaţilor din sfera bugetară, precum şi construcţia/reconstrucţia căminelor studenţeşti (aproximativ 750 de locuri) şi azilurilor de bătrîni şi persoane defavorizate(aproximativ 750 de locuri). </t>
  </si>
  <si>
    <t>1. Îmbunățirea condițiilor de trai pentru persoanele cazate în azilurile de bătrâni, persoanelor social vulnerabile, precum și a studenților cazați în cămine cu 50%.
2. Creșterea ratei de angajare cu 10% și reducerea cu 7% fluctuației de cadre în rîndurile angajaților publici în zonele rurale prin oferirea de locuințe accesibile.
3. Dezvoltarea regiunilor în urbele mici și localitățile rurale ale RM prin reducerea fenomenului de migrație a tinerilor specialăști în orașele mari cu 10%.</t>
  </si>
  <si>
    <t>Perioada de implementare a proiectului „Construcţia Locuintelor Sociale III” preconozată pentru perioada 2024-2030, conține trei componente, după cum urmează:
- Construcția locuințelor pe baza clădirilor nefinalizate/noi sau renovarea construcțiilor vechi;
- Reconstrucția/renovarea căminelor studențești și profesionale; 
- Reconstrucţia/construcția azilurilor pentru bătrîni și persoane cu dizabilități.
Costurile estimative totale ale proiectului pentru toate componentele (locuințe sociale, cămine studențești și aziluri de bătrâni) sunt de 32 303 382 Euro. Valoarea contribuției Băncii de dezvoltare a Consiliului Europei este de 27 000 000 Euro.</t>
  </si>
  <si>
    <t>0.0</t>
  </si>
  <si>
    <t>m.p.</t>
  </si>
  <si>
    <t>lei/m.p.</t>
  </si>
  <si>
    <t>Managmentul autoritatilor administrative centrale</t>
  </si>
  <si>
    <t xml:space="preserve">Bunuri si servicii  </t>
  </si>
  <si>
    <t xml:space="preserve">Alte cheltuieli </t>
  </si>
  <si>
    <t xml:space="preserve">Proiectul "Locuinţe Publice III"                                                                                                              </t>
  </si>
  <si>
    <t>VI. Constatări, concluzii și recomandări</t>
  </si>
  <si>
    <t>L Ș</t>
  </si>
  <si>
    <r>
      <rPr>
        <b/>
        <i/>
        <sz val="12"/>
        <rFont val="Times New Roman"/>
        <family val="1"/>
      </rPr>
      <t>Proiectul "Constructia locuintelor sociale II"</t>
    </r>
    <r>
      <rPr>
        <b/>
        <sz val="12"/>
        <rFont val="Times New Roman"/>
        <family val="1"/>
      </rPr>
      <t xml:space="preserve">   </t>
    </r>
  </si>
  <si>
    <t>0,0</t>
  </si>
  <si>
    <t>Creșterea costului mediu per angajat se datorează majorării valorii de referință de la 1800 lei la 3000 lei. Angajații au beneficiat de spor UE pentru trim. IV al anului 2024 achitat în anul 2025.</t>
  </si>
  <si>
    <t xml:space="preserve">Ponderea dintre eurocodurile totale la cele implementate </t>
  </si>
  <si>
    <t>Locuințe/cămine/aziluri construite</t>
  </si>
  <si>
    <t>Cetățeni potențiali beneficiari</t>
  </si>
  <si>
    <t>Suprafaţa totală a locuințelor/căminelor/azilurilor finisate</t>
  </si>
  <si>
    <t>Costul 1 m.p. de locuință/cămin/azil construit</t>
  </si>
  <si>
    <t>Subprogramul include acțiuni necesare pentru dezvoltrarea domeniului de transport rutier, de mărfuri și persoane. Acesta va spori competivitatea agenților economici și  va creea condiții optime pentru furnizarea eficientă a serviciilor de transport rutier, contribuind astfel la armonizarea condițiilor de concurență dintre operatorii de transport rutier și promovarea unui sistem eficient și durabil. Programul urmează a fi implementat de către Agenția Națională Transport Auto, autoritatea care implementează și supraveghează respectarea cadrului normativ național și internațional în domeniul transportului rutier.</t>
  </si>
  <si>
    <t>2400</t>
  </si>
  <si>
    <t>Numărul agenților aeronautici certificați sunt conform cu cererile depuse.</t>
  </si>
  <si>
    <t>o30</t>
  </si>
  <si>
    <t>Raport de performanţă la situația din 31 decembrie 2025</t>
  </si>
  <si>
    <r>
      <rPr>
        <i/>
        <sz val="12"/>
        <color rgb="FF000000"/>
        <rFont val="Times New Roman"/>
        <family val="1"/>
        <charset val="204"/>
      </rPr>
      <t>(</t>
    </r>
    <r>
      <rPr>
        <b/>
        <i/>
        <sz val="12"/>
        <color rgb="FF000000"/>
        <rFont val="Times New Roman"/>
        <family val="1"/>
      </rPr>
      <t>anual)</t>
    </r>
  </si>
  <si>
    <r>
      <rPr>
        <i/>
        <sz val="12"/>
        <color rgb="FF000000"/>
        <rFont val="Times New Roman"/>
        <family val="1"/>
        <charset val="204"/>
      </rPr>
      <t>(</t>
    </r>
    <r>
      <rPr>
        <b/>
        <i/>
        <sz val="12"/>
        <color rgb="FF000000"/>
        <rFont val="Times New Roman"/>
        <family val="1"/>
        <charset val="204"/>
      </rPr>
      <t>anual</t>
    </r>
    <r>
      <rPr>
        <i/>
        <sz val="12"/>
        <color rgb="FF000000"/>
        <rFont val="Times New Roman"/>
        <family val="1"/>
        <charset val="204"/>
      </rPr>
      <t>)</t>
    </r>
  </si>
  <si>
    <t xml:space="preserve">Indicator anual realizat în proporție de 80,5%. </t>
  </si>
  <si>
    <t>Indicator anual realizat în proporție de 87%.</t>
  </si>
  <si>
    <t>Indicator anual realizat în proporție de 218,2%.</t>
  </si>
  <si>
    <t>În cadrul proiectului menționat, un obiectiv suport de afaceri a fost conectat la infrastructura de acces și utilități publice</t>
  </si>
  <si>
    <t>În anul 2025 nu au fost alocate mijloace financiare pentru implementarea măsurilor din cadrul subprogramului „Eficiență energetică și surse regenerabile”, ceea ce a făcut imposibilă realizarea indicatorilor stabiliți. Totodată, nu au fost formulate solicitări de alocare a resurselor, iar activitățile prevăzute nu au fost inițiate.</t>
  </si>
  <si>
    <t>(anual)</t>
  </si>
  <si>
    <t>În anul 2025, au fost instalate sisteme de producere a energiei din surse regenerabile.  în localitățile s. Duşmani, s. Buşăuca, s. Cîşla, com. Pervomaisc,  s. Cotovscoe, or. Telenești.</t>
  </si>
  <si>
    <t>Prin implementarea proiectelor menționate, 7416 locuitori din localitățile vizate au obținut acces la sursele regenerabile de energie</t>
  </si>
  <si>
    <t>Din totalul planificat de 754 kW, doar 107,6 kW au fost puși în funcțiune până la finele anului. Acest decalaj se corelează cu numărul redus de proiecte implementate din numărul total de 33 ( inclusiv 2 cofinanțate).</t>
  </si>
  <si>
    <t>În perioada de raportare, implementarea subprogramului „Surse regenerabile” a înregistrat progrese limitate față de obiectivele asumate. Din cele 33 proiecte planificate pentru dotare cu sisteme de producere a energiei din surse regenerabile, doar 6 au fost finalizate în localitățile  au fost instalate sisteme de producere a energiei din surse regenerabile.  în localitățile s. Duşmani, s. Buşăuca, s. Cîşla, com. Pervomaisc,  s. Cotovscoe, or. Telenești.
Cu toate acestea, se constată o depășire semnificativă a indicatorului privind locuitorii cu acces la surse regenerabile de energie, ceea ce sugerează o acoperire mai mare per proiect decât s-a estimat inițial. Totuși, capacitatea de producere a energiei instalată până la acest moment este de doar 107,6 kW, față de 754 kW planificați, evidențiind întârzieri în instalarea infrastructurii tehnice.
Execuția bugetară:este de 10 541,16 mii lei, reprezentând 99,99 % din bugetul precizat de 10 541,2 mii lei. Implementarea unui număr redus de proiecte a fost determinată de inițierea tardivă a procedurilor de achiziții publice, iar în unele cazuri de desfășurarea repetată a acestora, ca urmare a lipsei ofertanților sau neconformității ofertelor depuse. Aceste circumstanțe au condus la prelungirea termenelor contractuale și la decalarea procesului de implementare a proiectelor față de termenele stabilite inițial.</t>
  </si>
  <si>
    <t>Pe parcursul anului 2025, 294 proiecte au fost finalizate, cu 119 mai mult decât valoarea aprobată Această majorare reflectă faptul că, pe parcursul anului, au fost identificate și incluse proiecte suplimentare în DUP. Un factor determinant al acestei evoluții a fost majorarea alocațiilor din FNDRL, realizată prin redistribuiri și supliniri din Bugetul „Plus”. Astfel, disponibilitatea unor resurse financiare adiționale a permis extinderea listei de proiecte finanțate și accelerarea implementării acestora.</t>
  </si>
  <si>
    <t>Deși Planul anual de acțiuni al ADR a fost stabilit cu un grad de realizare planificat de 100%, nivelul efectiv atins a fost de 88%. Această diferență indică faptul că o parte dintre acțiunile prevăzute nu au fost implementate integral până la sfârșitul perioadei de raportare. Nerealizarea completă poate fi explicată prin mai mulți factori, cum ar fi întârzieri în implementarea unor proiecte, constrângeri administrative sau financiare, modificări de priorități pe parcursul anului ori dependența de factori externi (proceduri de achiziții, coordonare interinstituțională etc.).</t>
  </si>
  <si>
    <t>Planul anual de acțiuni al ONDRL a fost realizat în proporție de 99,9%, comparativ cu nivelul planificat de 100%.  Nivelul de realizare reflectă o performanță foarte înaltă, demonstrând o planificare realistă și o capacitate eficientă de implementare din partea ONDRL.</t>
  </si>
  <si>
    <t>Această abatere extrem de redusă (0,02%) indică o utilizare aproape integrală a resurselor financiare alocate, reflectând o gestionare eficientă a fondurilor și o capacitate bună de implementare a proiectelor. Diferența minoră poate fi explicată prin economii rezultate în urma procedurilor de achiziții, ajustări ale valorii contractelor sau nevalorificarea integrală a unor sume până la încheierea perioadei de raportare. În concluzie, nivelul de 99,98% demonstrează o execuție financiară foarte performantă, cu un grad practic complet de absorbție a fondurilor FNDRL.</t>
  </si>
  <si>
    <t>În urma evaluării anuale a implementării politicii de dezvoltare regională și locală, se constată că activitățile planificate în cadrul Documentului Unic de Program (DUP) 2025–2027 au fost, în mare parte, realizate, însă cu anumite ajustări pe parcursul anului. Gradul de realizare a indicatorului privind implementarea DUP a fost influențat de ritmul de execuție al proiectelor, care, deși mai lent în prima parte a anului, s-a accelerat în semestrul II. Majoritatea proiectelor au fost duse la bun sfârșit sau au înregistrat progrese semnificative până la finele perioadei de raportare.
Un aspect pozitiv îl constituie realizarea integrală a indicatorului referitor la rapoartele de progres strategic. Au fost elaborate și prezentate rapoartele necesare pentru dezvoltarea regională și locală, în conformitate cu cerințele de monitorizare și coordonare, acestea fiind examinate în cadrul ședințelor CNCDRL. Execuția planurilor anuale ale Agențiilor pentru Dezvoltare Regională (ADR) a atins un nivel de 88%, ceea ce indică o realizare înaltă, dar nu integrală, a acțiunilor planificate. În același timp, Planul anual de acțiuni al Oficiului Național pentru Dezvoltare Regională și Locală (ONDRL) a fost realizat în proporție de 99,9%, reflectând o performanță aproape completă. Valorificarea mijloacelor FNDRL destinate implementării proiectelor din DUP a constituit 99,98%, demonstrând o utilizare aproape integrală și eficientă a resurselor financiare disponibile. Execuția financiară generală în cadrul politicii de dezvoltare regională și locală s-a încadrat în parametri buni, reflectând o absorbție înaltă a fondurilor alocate și o gestionare eficientă a acestora. În concluzie, rezultatele anuale indică o implementare eficientă a politicii de dezvoltare regională și locală, cu un grad înalt de realizare a indicatorilor planificați. Devierile minore înregistrate sunt nesemnificative și nu afectează atingerea obiectivelor generale, fiind determinate în principal de factori operaționali și ajustări pe parcursul anului.</t>
  </si>
  <si>
    <t>,</t>
  </si>
  <si>
    <t>În anul 2025 a fost lansat Concursul pentru identificarea, evaluarea, selectarea și aprobarea proiectelor de dezvoltare locală în cadrul Programului Guvernului pentru modernizarea drumurilor locale „Europa este aproape”.
La apelul lansat au răspuns 579 de primării din întreaga țară, proiectele depuse vizând intervenții pentru construcția sau reabilitarea:
• drumurilor locale de interes raional/municipal - 41,06 km;
• drumurilor comunale și străzilor în limita hotarelor administrative ale localităților - 516,42 km;
• căilor/platformelor pietonale de acces către instituțiile publice - 109,71 km.
În anul 2025, din numărul total de dosare depuse, 353 de proiecte au fost incluse în planul anual de finanțare, valoarea medie a unui proiect fiind de circa 3 milioane lei. Implementarea proiectelor este esențială pentru îmbunătățirea infrastructurii rutiere, creșterea siguranței circulației și stimularea dezvoltării economice și sociale a comunităților locale.</t>
  </si>
  <si>
    <t>Prin proiectul „Dezvoltarea unui sistem integrat de transport urban în municipiul Ungheni” a fost asigurată conectivitatea locală și interurbană, prin îmbunătățirea mobilității și creșterea calității transportului public urban, în beneficiul tuturor grupurilor sociale.</t>
  </si>
  <si>
    <t>Drept beneficiari direcți ai proiectului a fost evidențiată populația mun. Ungheni, cu 30804 cetățeni.</t>
  </si>
  <si>
    <t>Având în vedere că în DUP 2025-2027 se regăsește un singur proiect cu un cost total solicitat din Fontul Național pentru Dezvoltare Regională și Locală în sumă de 14146,5 mii, acesta și reprezintă în mediu costul.</t>
  </si>
  <si>
    <t>În Planul anual de finanțare precizat pentru anul 2025 a fost alocată suma de 14 146 581.28 lei pentru procurarea a 18 unități de transport „Dezvoltarea unui sistem integrat de transport urban în municipiul Ungheni”. Proiectul are drept scop sporirea atractivității sistemului de transport public de calitate și extinderea potențialului de dezvoltare economică, precum și reducerea impactului transportului public asupra mediului grație unor unități de transport performant, cu nivel scăzut de poluare a aerului.</t>
  </si>
  <si>
    <t>Având în vedere faptul că obiectivele turistice incluse în circuitul turistic se referă la proiectele de dezvoltare regională, menționăm că pe parcursul anului 2025 nu au fost finalizate proiecte regionale pe acest domeniu. Astfel, 4 proiecte sunt în implementare, iar 21 proiecte sunt nelansate, incluse în DUP 2025-2027.</t>
  </si>
  <si>
    <t xml:space="preserve">Din cele 30 de obiective planificate, 29 au fost finalizate. Astfel, 30 proiecte au statut finalizat în cadrul Programului „Satul European II”. Devierile  de la indicatorii planificați sunt minime, fiind cauzate de întârzieri în procedurile de achiziție publică și obținerea autorizațiilor de construcție. </t>
  </si>
  <si>
    <t>Pe parcursul anului 2025, au fost realizate lucrări la 2 muzee și un momument istoric, astfel indicatorul a fost realizat 100%.</t>
  </si>
  <si>
    <t>Urmare a achizițiilor, costul mediu al proiectelor s-a diminuat comparativ cu valoarea de referință planificată.</t>
  </si>
  <si>
    <t xml:space="preserve">Având în vedere corelarea cu indicadorul r1, nerealizarea indicatorilor a fost generată de neexecutarea proiectelor planificate. </t>
  </si>
  <si>
    <t>În anul 2025 s-au evidențiat următoarele realizări: Dezvoltare regională: -  6 proiecte implementate; - 77 proiecte în derulare; - 420 proiecte nelansate incluse în DUP. Rezultate obținute: - circa 61 000 persoane beneficiare de infrastructură reabilitată; -6 orașe beneficiare de zone  revitalizate, inclusiv prin dezvoltarea infrastructurii spațiilor publice; -11 300 m de infrastructură de drum/cale de acces reabilitată; -peste 20 000  m2 teritoriu amenajat etc. Dezvoltare locală: - 110 de proiecte finalizate privind  revitalizare urbană și dezvoltare a infrastructurii spațiilor publice din cadrul programelor SE I și SE II; - 131 proiecte în implementare cadrul programului Satul European II; Astfel au fost obținuți următorii indicatori: -110 de instituții publice reconstruite, dintre care: 28 de grădinițe /instituții de educație timpurie; 16 de gimnazii; -29 de case de cultură/ cămine culturale / centre culturale; - 25 complexe sportive /stadioane/ locații sportive /terenuri de sport amenajate; -109 de localități beneficiare de infrastructură reabilitată; -226 173 de locuitori beneficiari de infrastructură reabilitată. + 432.358,9
Devierile la cheltuieli sunt determinate de suplimentarea pe parcursul anului 2025 a alocațiilor bugetare aferente subprogramului.
Pentru a asigura implementarea eficientă a proiectelor și realizarea obiectivelor stabilite, au fost operate redistribuiri de mijloace financiare suplimentare, inclusiv din fondurile prevăzute în cadrul „Bugetului Plus”, ceea ce a generat majorarea semnificativă a executării față de nivelul aprobat inițial.</t>
  </si>
  <si>
    <t>Proiectele pentru construcția stațiilor sunt complexe și presupun un termen extins pentru proiectare, autorizare și execuție. Un număr redus de proiecte în acest sens au fost finalizate, majoritatea acestora fiind în faza de implementare.</t>
  </si>
  <si>
    <t>Către sfârșitul anului a fost atestată o accelerare semnificativă privind debursarea resurselor financiare privind implementarea proiectelor menționate. Astfel, indicatorul realizat a depășit indicatorul planificat, asigurând un progres față de perioada anterioară raportării.</t>
  </si>
  <si>
    <t xml:space="preserve">Contributia Guvernului pentru implementarea proiectelor finantate de catre donatorii externi   </t>
  </si>
  <si>
    <t xml:space="preserve">Bunuri si servicii       </t>
  </si>
  <si>
    <t xml:space="preserve">Alte cheltuieli        </t>
  </si>
  <si>
    <t>00434</t>
  </si>
  <si>
    <t>În perioada de raportare, au fost livrate și instalate doar o parte din corpurile planificate, restul urmând a fi montate odată cu avansarea lucrărilor fizice, pe parcursul anului 2026.</t>
  </si>
  <si>
    <t xml:space="preserve">Urmare lansării concursurilor de selectare a proiectelor de îmbunătățire a condițiilor de igienă și sanitație în instituțiile de învățământ primar pentru anul bugetar 2025 conform ordinului nr.98/820 din 30.05.25 aprobat de MIDR și MEC, au fost aprobate spre dotare cu blocuri sanitare 5 instituții de învățământ gimnazial. La situația din 31.12.2025 au fost dotate cu blocuri sanitare 4 gimnazii  cu costul mediu al unui proiect în valoare de 893,9 mii lei. 
</t>
  </si>
  <si>
    <r>
      <t>A fost realizat 2 rapoarte semestrial privind implementarea proiectelor de dezvoltare regională și</t>
    </r>
    <r>
      <rPr>
        <sz val="12"/>
        <rFont val="Times New Roman"/>
        <family val="1"/>
      </rPr>
      <t xml:space="preserve"> locală. La fel, au fost realizate 2 rapoarte anuale privind implementarea Planului anual de finanțare pentru anul 2025.
</t>
    </r>
  </si>
  <si>
    <t>S.A. „Administrația Națională a Drumurilor”</t>
  </si>
  <si>
    <t>Subprogramul cuprinde activităţi de gestionare, reabilitare, reparare şi întreținere a drumurilor publice naţionale - patrimoniul public de stat, monitorizarea stării  drumurilor publice, cît şi acţiuni şi programe de creştere a siguranţei rutiere. Obiectivele subprogramului sunt implementate de către S.A. „Administrația Națională a Drumurilor”- referitor la drumurile naționale, și de către AP- la cele locale. Lungimea totală a drumurilor publice naţionale constituie 5993 km, a drumurilor publice locale - 3675 km, precum și respectarea cadrului normativ național și internațional în domeniul transportului rutiere, ce creează condiții optime pentru furnizarea eficientă a serviciilor de transport rutier, contribuind astfel la armonizarea condițiilor de concurență dintre operatorii de transport rutier și promovarea unui sistem eficient și durabil.</t>
  </si>
  <si>
    <r>
      <t xml:space="preserve">Devierea negativă a indicatoilor este generată de subfinanțarea sectorului, care a condus la degradarea treptată a rețelelor drumurilor, la nivel de rețea majorîndu-se ponderea drumurilor în </t>
    </r>
    <r>
      <rPr>
        <b/>
        <sz val="12"/>
        <rFont val="Times New Roman"/>
        <family val="1"/>
        <charset val="204"/>
      </rPr>
      <t>stare rea</t>
    </r>
    <r>
      <rPr>
        <sz val="12"/>
        <rFont val="Times New Roman"/>
        <family val="1"/>
        <charset val="204"/>
      </rPr>
      <t xml:space="preserve"> și </t>
    </r>
    <r>
      <rPr>
        <b/>
        <sz val="12"/>
        <rFont val="Times New Roman"/>
        <family val="1"/>
        <charset val="204"/>
      </rPr>
      <t xml:space="preserve">foarte rea. </t>
    </r>
  </si>
  <si>
    <t xml:space="preserve">Nivelul depășit de realizare a indicatorului este influiențat de lipsa mijloacelor financiare dedicate domeniului siguranței rutiere, precum și lipsa unor reglementări menite să contribuie la sporirea gradului de siguranță pe drumuri, educarea utilizatorilor și creșterea  capacităților de intervenție în situații de urgență și îngrijire post-accident. </t>
  </si>
  <si>
    <r>
      <t xml:space="preserve">Cu referire la reabiliarea/reparația drumurilor publice naționale pe parcursul anului 2025, se prezintă următoarea informație:
</t>
    </r>
    <r>
      <rPr>
        <b/>
        <sz val="12"/>
        <rFont val="Times New Roman"/>
        <family val="1"/>
      </rPr>
      <t>I.Finalizate: 
-</t>
    </r>
    <r>
      <rPr>
        <sz val="12"/>
        <rFont val="Times New Roman"/>
        <family val="1"/>
      </rPr>
      <t xml:space="preserve"> Сonstrucţie – 8,6 km 
- Reabilitarea – 32,0 km 
- Reabilitare lucrări de artă – 11 buc
- Asigurare a stabilității terasamentelor – 1 buc
</t>
    </r>
    <r>
      <rPr>
        <b/>
        <sz val="12"/>
        <rFont val="Times New Roman"/>
        <family val="1"/>
      </rPr>
      <t>II.În implementare:</t>
    </r>
    <r>
      <rPr>
        <sz val="12"/>
        <rFont val="Times New Roman"/>
        <family val="1"/>
      </rPr>
      <t xml:space="preserve">
- Reabilitarea – 234,24 km;
- Construcţia – 16,6 km;
- Reabilitarea lucrări de artă – 19 buc; 
- Asigurare a stabilității terasamentelor – 1 buc
Mobilizarea și executarea lucrărilor de către antreprenori depășite față de termenul stabilit.</t>
    </r>
  </si>
  <si>
    <t>Indicatorul nu este reprezentativ, din cauza majorării prețurilor.</t>
  </si>
  <si>
    <r>
      <t xml:space="preserve">În urma examinării datelor statistice privind evoluția stării drumurilor naționale în perioada 2020–2025, se constată o tendință de îmbunătățire graduală, reflectată prin creșterea ponderii drumurilor încadrate în categoriile „bună” și „foarte bună”, concomitent cu diminuarea, deși oscilatorie, a celor clasificate drept „rea” și „foarte rea”.
Cu toate acestea, ponderea cumulată a drumurilor aflate într-o stare necorespunzătoare rămâne ridicată la nivel de rețea. Astfel, în anul 2025, aproximativ 46% din drumurile naționale continuă să se încadreze în aceste categorii, ceea ce indică persistența unor deficiențe structurale și o ameliorare lentă față de anul 2024 (cca. 48%).
</t>
    </r>
    <r>
      <rPr>
        <i/>
        <sz val="11"/>
        <rFont val="Times New Roman"/>
        <family val="1"/>
      </rPr>
      <t>Concluzii:</t>
    </r>
    <r>
      <rPr>
        <sz val="11"/>
        <rFont val="Times New Roman"/>
        <family val="1"/>
        <charset val="204"/>
      </rPr>
      <t xml:space="preserve">
- În pofida unor progrese moderate, starea generală a rețelei rutiere naționale în anul 2025 rămâne sub nivelul necesar, cu o pondere semnificativă a drumurilor degradate;
- Finanțarea sectorului, deși relativ stabilizată în 2025, continuă să fie insuficientă pentru acoperirea necesităților reale;
</t>
    </r>
    <r>
      <rPr>
        <i/>
        <sz val="11"/>
        <rFont val="Times New Roman"/>
        <family val="1"/>
      </rPr>
      <t>Recomandări:</t>
    </r>
    <r>
      <rPr>
        <sz val="11"/>
        <rFont val="Times New Roman"/>
        <family val="1"/>
        <charset val="204"/>
      </rPr>
      <t xml:space="preserve">
- Consolidarea finanțării: asigurarea unui nivel adecvat, stabil și predictibil al alocațiilor din Fondul rutier, inclusiv prin planificare multianuală;
- Prioritizarea intervențiilor: direcționarea resurselor către sectoarele cu stare „rea” și „foarte rea”, în baza unor criterii de risc și impact;
- Accelerarea implementării proiectelor: simplificarea și eficientizarea procedurilor de achiziții publice și monitorizarea strictă a contractelor în derulare.
</t>
    </r>
  </si>
  <si>
    <t xml:space="preserve">1. Majorarea parcursului de pasageri în transportul feroviar cu circa 5,0 % anual;
2. Majorarea volumului de mărfuri transportate pe cale ferată cu circa 5,0 % anual.    </t>
  </si>
  <si>
    <t xml:space="preserve">În anul 2025, indicatorul a fost realizat la 84,0%. 
Tansportul feroviar de pasageri continuă să se confrunte cu dificultăți structurale majore. Această situație este determinată de uzura avansată a materialului rulant, investițiile limitate
realizate în ultimii ani, precum și de constrângerile financiare persistente ale operatorului feroviar, care au afectat competitivitatea serviciilor și frecvența curselor. </t>
  </si>
  <si>
    <t>Indicatorul a fost realizat la 33,3%. Implementarea politicilor în domeniul feroviar se desfășoară după aprobarea actelor normative indicate în PNA.</t>
  </si>
  <si>
    <t xml:space="preserve"> (anual)</t>
  </si>
  <si>
    <t>53</t>
  </si>
  <si>
    <t>În perioada de referință, în domeniul supravegherii pieței, INST a desfășurat 56 de controale de stat, vizând verificarea conformității produselor și serviciilor, protecția drepturilor consumatorilor și asigurarea unui mediu concurențial echitabil pe piața Republicii Moldova. Acțiunile au fost realizatec onform prevederilor cadrului normativ și standardelor de calitate specifice materialelor de construcții.
Menționăm că atingerea integrală a indicatorului de produs aprobat nu a fost posibilă di cauza unui deficit major de personal, activitatea fiind gestionată de doar 3 angajați, responsabili de implementarea a 11 programe de supraveghere pe întreg teritoriul țării. În pofida acestor constrângeri logistice, INST a prioritizat ariile cu risc sporit pentru a garanta siguranța cetățenilor.</t>
  </si>
  <si>
    <t>Nivelul de performanță obținut depășește valoarea indicatorului stabilit. Pe parcursul perioadei de raportare INST a efectuat controale în domeniul:                                                                                                 - siguranței obiectelor industrial periculoase - 1298;                                                                                                                     - domeniul construcțiilor și urbanismului -1497;                                                                                                     - domeniul siguranței antiincendiare și protecției civile - 1609;                                                                                                               - supravegherii pieții și protecției consumatorilor - 56;                                                                                                                  - domeniul activității geodezice și cartografice - 51.</t>
  </si>
  <si>
    <t>Nivelul de performanță reflectat indică faptul că valoarea indicatorului de produs nu a fost atinsă integral, în condițiile în care, în baza reclamațiilor înregistrate, a fost verificată conformitatea a doar 18 produse pentru construcții.</t>
  </si>
  <si>
    <t>Nivelul de performanță obținut depășește valoarea indicatorului stabilit.        Efectuarea controalelor de stat planificate în domeniul geodeziei, cartografiei și geoinformaticii la agenții economici - 18; Efectuarea controalelor de stat în domeniul geodeziei, cartografiei și geoinformaticii la agenții economici, în baza petițiilor, solicitărilor, demersurilor parvenite - 33.</t>
  </si>
  <si>
    <t xml:space="preserve">Nivelul de performanță obținut depășește valoarea indicatorului stabilit.   În scopul supravegherii respectării cadrului legal privind efectuarea activităților la obiectele industriale periculoase, INST:                                                                                                                - a desfășurat - 378 de controale de stat planificate;                                                                                                                                                                                                                 - a examinat - 144 de incidente;                                                                                                            - a constatat -1 avarie;                                                                                                                     - a examinat și înregistrat documentaţia de proiect pentru lucrările de construcţie-montare, extindere, reconstrucţie, reutilare tehnică, conservare şi lichidare a - 592 Documentații de Proiect a obiectelor industriale periculoase preconizate pentru realizare.                                                                                                   </t>
  </si>
  <si>
    <t>Din numărul total de controale planificate, au fost efectuate doar 380 din motiv că pregătirea către sezonul de încălzire pentru anul 2025 a început în luna august, curent.</t>
  </si>
  <si>
    <t>În conformitate cu prevederile Hotărârii Guvernului nr.355/2020 cu privire la aprobarea Metodologiei de stabilire a obiectivelor și indicatorilor de performanță a organelor de control de stat asupra activității de întreprinzător, planificarea numărului controalelor de stat reflectă o tendință descrescătoare, obiectivul central fiind eficientizarea activității de control și reducerea constantă a presiunii administrative asupra mediului de afaceri.</t>
  </si>
  <si>
    <t>Efectuarea a 4511 de controale de stat de către 76 de angajați cu atribuții de control.</t>
  </si>
  <si>
    <t>59</t>
  </si>
  <si>
    <t>76</t>
  </si>
  <si>
    <t>- 14</t>
  </si>
  <si>
    <t>Nivelul de performanță obținut nu a atins valoarea stabilită a indicatorului de rezultat, deoarece pe parcursul perioadei de referință în cadrul Ministerului s-a înregistrat o fluctuație ridicată a personalului. Totodată, volumul de lucru a crescut semnificativ ca urmare a intensificării procesului de armonizare a legislației naționale cu acquis-ul Uniunii Europene.</t>
  </si>
  <si>
    <t>100</t>
  </si>
  <si>
    <t>70</t>
  </si>
  <si>
    <t>30</t>
  </si>
  <si>
    <t>Nivelul de performanță obținut depășește valoarea indicatorului prestabilit, întrucât avansarea procesului de integrare europeană prin alinierea legislației naționale la legislația UE constituie prioritatea absolută pentru activitatea ministerului.</t>
  </si>
  <si>
    <t>113</t>
  </si>
  <si>
    <t>3</t>
  </si>
  <si>
    <t>Nivelul de performanță obținut depășește valoarea indicatorului prestabilit.</t>
  </si>
  <si>
    <t>93</t>
  </si>
  <si>
    <t>Nivelul de performanță depășește valoarea indicatorului de rezultat prestabilit, deoarece în perioada de referință au fost  adoptate în total 93 de acte normative.</t>
  </si>
  <si>
    <r>
      <t>În perioada de raportare, au fost examinate și coordonate 13 proiecte de acorduri, dintre care 10 au fost semnate  (</t>
    </r>
    <r>
      <rPr>
        <i/>
        <sz val="12"/>
        <rFont val="Times New Roman"/>
        <family val="1"/>
      </rPr>
      <t>RAPORT privind sinteza activităților realizate  în anul 2025</t>
    </r>
    <r>
      <rPr>
        <sz val="12"/>
        <rFont val="Times New Roman"/>
        <family val="1"/>
        <charset val="204"/>
      </rPr>
      <t>).</t>
    </r>
  </si>
  <si>
    <t>82</t>
  </si>
  <si>
    <t>62</t>
  </si>
  <si>
    <r>
      <t xml:space="preserve">În perioada de referință au fost întocmite următoarele rapoarte:                                                                       
1. Raportul privind realizarea măsurilor incluse în PNA, conform capitolelor de competență (trimestrial) - </t>
    </r>
    <r>
      <rPr>
        <b/>
        <sz val="11"/>
        <rFont val="Times New Roman"/>
        <family val="1"/>
      </rPr>
      <t>12</t>
    </r>
    <r>
      <rPr>
        <sz val="11"/>
        <rFont val="Times New Roman"/>
        <family val="1"/>
        <charset val="204"/>
      </rPr>
      <t>;                                                     2. Raportul privind realizarea acțiunilor consemnate în PNR 2025 (lunar/</t>
    </r>
    <r>
      <rPr>
        <i/>
        <sz val="11"/>
        <rFont val="Times New Roman"/>
        <family val="1"/>
      </rPr>
      <t>săptămânal - în conformitate cu Procesul verbal al CCDD nr. 4 din 24.02.2025, prin care se solicită autorităților publice centrale asigurarea monitorizării interne săptămânale a progresului în implementarea Planului național de reglementări pentru anul 2025</t>
    </r>
    <r>
      <rPr>
        <sz val="11"/>
        <rFont val="Times New Roman"/>
        <family val="1"/>
        <charset val="204"/>
      </rPr>
      <t>) -</t>
    </r>
    <r>
      <rPr>
        <b/>
        <sz val="11"/>
        <rFont val="Times New Roman"/>
        <family val="1"/>
      </rPr>
      <t xml:space="preserve"> 39</t>
    </r>
    <r>
      <rPr>
        <sz val="11"/>
        <rFont val="Times New Roman"/>
        <family val="1"/>
        <charset val="204"/>
      </rPr>
      <t>;
3.</t>
    </r>
    <r>
      <rPr>
        <sz val="11"/>
        <rFont val="Times New Roman"/>
        <family val="1"/>
      </rPr>
      <t xml:space="preserve"> Raportul privind realizarea Planului de acțiuni al MIDR pentru anul  2025 (anual/trimestrial) -</t>
    </r>
    <r>
      <rPr>
        <b/>
        <sz val="11"/>
        <rFont val="Times New Roman"/>
        <family val="1"/>
      </rPr>
      <t xml:space="preserve"> 3</t>
    </r>
    <r>
      <rPr>
        <sz val="11"/>
        <rFont val="Times New Roman"/>
        <family val="1"/>
      </rPr>
      <t>;</t>
    </r>
    <r>
      <rPr>
        <b/>
        <sz val="11"/>
        <rFont val="Times New Roman"/>
        <family val="1"/>
        <charset val="204"/>
      </rPr>
      <t xml:space="preserve">
</t>
    </r>
    <r>
      <rPr>
        <sz val="11"/>
        <rFont val="Times New Roman"/>
        <family val="1"/>
        <charset val="204"/>
      </rPr>
      <t xml:space="preserve">4. </t>
    </r>
    <r>
      <rPr>
        <sz val="11"/>
        <rFont val="Times New Roman"/>
        <family val="1"/>
      </rPr>
      <t>Raportul (informație) privind actualizarea indicatorilor de monitorizare a obiectivelor de dezvoltare durabilă a ODD</t>
    </r>
    <r>
      <rPr>
        <b/>
        <sz val="11"/>
        <rFont val="Times New Roman"/>
        <family val="1"/>
        <charset val="204"/>
      </rPr>
      <t xml:space="preserve"> - 1</t>
    </r>
    <r>
      <rPr>
        <sz val="11"/>
        <rFont val="Times New Roman"/>
        <family val="1"/>
        <charset val="204"/>
      </rPr>
      <t>;</t>
    </r>
    <r>
      <rPr>
        <b/>
        <sz val="11"/>
        <rFont val="Times New Roman"/>
        <family val="1"/>
        <charset val="204"/>
      </rPr>
      <t xml:space="preserve">                                                     </t>
    </r>
    <r>
      <rPr>
        <sz val="11"/>
        <rFont val="Times New Roman"/>
        <family val="1"/>
        <charset val="204"/>
      </rPr>
      <t>5.</t>
    </r>
    <r>
      <rPr>
        <b/>
        <sz val="11"/>
        <rFont val="Times New Roman"/>
        <family val="1"/>
        <charset val="204"/>
      </rPr>
      <t xml:space="preserve">  </t>
    </r>
    <r>
      <rPr>
        <sz val="11"/>
        <rFont val="Times New Roman"/>
        <family val="1"/>
        <charset val="204"/>
      </rPr>
      <t xml:space="preserve">Raportul privind realizarea Planului de acțiuni privind implementarea Programului național de integritate și anticorupție pentru anii 2024–2028, (pentru anul 2024 și pe semestrul I al anului 2025) - </t>
    </r>
    <r>
      <rPr>
        <b/>
        <sz val="11"/>
        <rFont val="Times New Roman"/>
        <family val="1"/>
      </rPr>
      <t>2</t>
    </r>
    <r>
      <rPr>
        <sz val="11"/>
        <rFont val="Times New Roman"/>
        <family val="1"/>
        <charset val="204"/>
      </rPr>
      <t>;
6.</t>
    </r>
    <r>
      <rPr>
        <b/>
        <sz val="11"/>
        <rFont val="Times New Roman"/>
        <family val="1"/>
        <charset val="204"/>
      </rPr>
      <t xml:space="preserve"> </t>
    </r>
    <r>
      <rPr>
        <sz val="11"/>
        <rFont val="Times New Roman"/>
        <family val="1"/>
        <charset val="204"/>
      </rPr>
      <t xml:space="preserve">Rapoarte privind realizarea SSC pentru anul 2024 pe domeniile de activitate </t>
    </r>
    <r>
      <rPr>
        <b/>
        <sz val="11"/>
        <rFont val="Times New Roman"/>
        <family val="1"/>
        <charset val="204"/>
      </rPr>
      <t>-</t>
    </r>
    <r>
      <rPr>
        <b/>
        <sz val="11"/>
        <rFont val="Times New Roman"/>
        <family val="1"/>
      </rPr>
      <t xml:space="preserve"> 4</t>
    </r>
    <r>
      <rPr>
        <sz val="11"/>
        <rFont val="Times New Roman"/>
        <family val="1"/>
        <charset val="204"/>
      </rPr>
      <t>;                                                   7. Raport pentru anul 2025 pe programele/subprogramele bugetare  -</t>
    </r>
    <r>
      <rPr>
        <sz val="11"/>
        <rFont val="Times New Roman"/>
        <family val="1"/>
      </rPr>
      <t xml:space="preserve"> </t>
    </r>
    <r>
      <rPr>
        <b/>
        <sz val="11"/>
        <rFont val="Times New Roman"/>
        <family val="1"/>
      </rPr>
      <t>1</t>
    </r>
    <r>
      <rPr>
        <sz val="11"/>
        <rFont val="Times New Roman"/>
        <family val="1"/>
        <charset val="204"/>
      </rPr>
      <t>;
8.</t>
    </r>
    <r>
      <rPr>
        <sz val="11"/>
        <rFont val="Times New Roman"/>
        <family val="1"/>
      </rPr>
      <t xml:space="preserve"> Raport privind performanța pe programe/subprograme bugetare, pentru anul 2025 - </t>
    </r>
    <r>
      <rPr>
        <b/>
        <sz val="11"/>
        <rFont val="Times New Roman"/>
        <family val="1"/>
      </rPr>
      <t>2</t>
    </r>
    <r>
      <rPr>
        <sz val="11"/>
        <rFont val="Times New Roman"/>
        <family val="1"/>
      </rPr>
      <t xml:space="preserve">;
9. Raport cu privire la transparența în procesul decizional pentru anul 2025 -  </t>
    </r>
    <r>
      <rPr>
        <b/>
        <sz val="11"/>
        <rFont val="Times New Roman"/>
        <family val="1"/>
      </rPr>
      <t>1</t>
    </r>
    <r>
      <rPr>
        <sz val="11"/>
        <rFont val="Times New Roman"/>
        <family val="1"/>
      </rPr>
      <t>;                                                                        10. Raport aferent indicatorilor de performanță instituționali (KPI) monitorizați pe platforma electronică de
monitorizare pentru anul 2025 -</t>
    </r>
    <r>
      <rPr>
        <b/>
        <sz val="11"/>
        <rFont val="Times New Roman"/>
        <family val="1"/>
      </rPr>
      <t>15</t>
    </r>
    <r>
      <rPr>
        <sz val="11"/>
        <rFont val="Times New Roman"/>
        <family val="1"/>
      </rPr>
      <t xml:space="preserve">;                                                    11.Raportul de progres privind implementarea Programului național de dezvoltare a orașelor-poli de creștere în Republica Moldova pentru anii 2021-2027 (perioada de raportare 2024) - </t>
    </r>
    <r>
      <rPr>
        <b/>
        <sz val="11"/>
        <rFont val="Times New Roman"/>
        <family val="1"/>
      </rPr>
      <t>1</t>
    </r>
    <r>
      <rPr>
        <sz val="11"/>
        <rFont val="Times New Roman"/>
        <family val="1"/>
      </rPr>
      <t xml:space="preserve">;
12. Raportul de progres privind implementarea Programului național de accelerare a dezvoltării municipiului Bălți în calitate de pol de dezvoltare pentru perioada 2024-2028 (perioada de raportare 2024) - </t>
    </r>
    <r>
      <rPr>
        <b/>
        <sz val="11"/>
        <rFont val="Times New Roman"/>
        <family val="1"/>
      </rPr>
      <t>1</t>
    </r>
    <r>
      <rPr>
        <sz val="11"/>
        <rFont val="Times New Roman"/>
        <family val="1"/>
      </rPr>
      <t>.</t>
    </r>
  </si>
  <si>
    <t>65</t>
  </si>
  <si>
    <t>-25</t>
  </si>
  <si>
    <t>Ținta indicatorului de produs nu a fost atinsă din cauza volumului ridicat de muncă generat de prioritatea ministerului privind transpunerea legislației UE. Acest proces a limitat timpul disponibil pentru participarea angajaților la cursurile de instruire.</t>
  </si>
  <si>
    <t>1,1</t>
  </si>
  <si>
    <t>3,1</t>
  </si>
  <si>
    <t>4,2</t>
  </si>
  <si>
    <t>Pentru anul 2025, Planul de acțiuni al Ministerului Infrastructurii și Dezvoltării Regionale s-a axat pe 12 obiective de dezvoltare strategică, reflectate în 242 de acțiuni. Rezultatele analizei au relevat un progres considerabil în implementare. Din totalul acțiunilor planificate, 184 de acțiuni au fost realizate, 37 de acțiuni (15,28%) sunt în curs de realizare și doar 21 acțiuni au rămas nerealizate (8,6%). Prin urmare, se constată că gradul de realizare a Planului de acțiuni în perioada de referință a constituit 76,03%.</t>
  </si>
  <si>
    <r>
      <rPr>
        <b/>
        <i/>
        <sz val="12"/>
        <rFont val="Times New Roman"/>
        <family val="1"/>
        <charset val="204"/>
      </rPr>
      <t>(anual</t>
    </r>
    <r>
      <rPr>
        <i/>
        <sz val="12"/>
        <rFont val="Times New Roman"/>
        <family val="1"/>
        <charset val="204"/>
      </rPr>
      <t>)</t>
    </r>
  </si>
  <si>
    <t>Nivelul de performanță indică faptul că valoarea indicatorului de rezultat nu a fost atinsă, deoarece contractele pentru elaborarea documentelor normative sunt încheiate pe un termen de 3 ani. Prin urmare, documentele a căror elaborare a fost inițiată nu pot fi aprobate în cursul aceluiași an calendaristic.</t>
  </si>
  <si>
    <t>Competența privind implementarea Eurocodurilor revine Institutului de Standardizare din Moldova.</t>
  </si>
  <si>
    <t>Valoarea indicatorului de rezultat nu a fost atinsă din cauza decalajului temporal dintre inițierea și aprobarea documentelor normative. Dat fiind termenul multianual de elaborare a contractelor -  de 3 ani, finalizarea și aprobarea acestora depășesc limitele aceluiași an calendaristic.</t>
  </si>
  <si>
    <t xml:space="preserve">În perioada de referință au fost aprobate 22 de documente normative în construcții. </t>
  </si>
  <si>
    <t>În scopul asigurării elaborării documentelor normative a fost elaborat și aprobat Planul tematic pentru anii 2025-2027, care prevede elaborarea a  20 de documente normative. În acests sens au fost încheiate contracte pentru elaborarea a 20 de documente normative.</t>
  </si>
  <si>
    <r>
      <t>(</t>
    </r>
    <r>
      <rPr>
        <b/>
        <i/>
        <sz val="12"/>
        <rFont val="Times New Roman"/>
        <family val="1"/>
      </rPr>
      <t>anual</t>
    </r>
    <r>
      <rPr>
        <i/>
        <sz val="12"/>
        <rFont val="Times New Roman"/>
        <family val="1"/>
        <charset val="204"/>
      </rPr>
      <t>)</t>
    </r>
  </si>
  <si>
    <t>16561,3</t>
  </si>
  <si>
    <t>6807,9</t>
  </si>
  <si>
    <t>1194,3</t>
  </si>
  <si>
    <t>1114,7</t>
  </si>
  <si>
    <t>104,0</t>
  </si>
  <si>
    <t>94,9</t>
  </si>
  <si>
    <t>1090,3</t>
  </si>
  <si>
    <t>1019,8</t>
  </si>
  <si>
    <t>Pentru anul 2025, urmare implementăriii prevederilor Hotărârii Guvernului nr.602/2024 cu privire la constituirea, organizarea și funcționarea Instituției Publice Oficiul Național pentru Dezvoltarea Infrastructurii „Moldova – Proiect”, bugetul pentru I.P. ONDIMP a constituit 16 561,3 mii lei. Nivelul actual de executare este determinat de lansarea activității operaționale a instituției începând cu trimestrul II al anului 2025, în prezent fiind derulate etapele de implementare a programelor și obiectivelor stabilite.</t>
  </si>
  <si>
    <t xml:space="preserve">0443 </t>
  </si>
  <si>
    <t>500,0</t>
  </si>
  <si>
    <t>29773,0</t>
  </si>
  <si>
    <t>237979.1</t>
  </si>
  <si>
    <t>0640</t>
  </si>
  <si>
    <t>Nivelul planificat al indicatorului nu a fost atins în perioada de raportare, întrucât proiectul finalizat a vizat preponderent dezvoltarea infrastructurii tehnico-edilitare și conectarea la rețelele inginerești, fără impact direct imediat asupra numărului de beneficiari. Efectele economice estimate urmează să fie generate după finalizarea proiectelor aflate în implementare și operaționalizarea obiectivelor de suport în afaceri.</t>
  </si>
  <si>
    <t>În perioada de raportare nu au fost lansate programe noi de formare profesională continuă. Programul anterior „Programul de educație continuă privind antreprenoriatul folosind forme hibride de educație” a fost finalizat în anul 2022, în cadrul acestuia fiind instruite 53 de persoane. Pentru perioada curentă nu sunt prevăzute proiecte similare în Documentul Unic de Program 2025–2027.</t>
  </si>
  <si>
    <t>Indicatorul nu a fost realizat în perioada de raportare, deoarece proiectul finalizat a avut ca obiectiv principal dezvoltarea infrastructurii tehnice și nu atragerea imediată a rezidenților. Numărul estimat de beneficiari urmează să fie atins etapizat, odată cu finalizarea proiectelor aflate în implementare și lansarea activității obiectivelor de suport antreprenorial.</t>
  </si>
  <si>
    <t>În perioada de raportare a fost finalizat un singur proiect, cu valoarea totală de 25 077,7 mii lei, ceea ce a determinat depășirea nivelului planificat al costului mediu per proiect. Deviația se explică prin specificul investițional al proiectului, complexitatea lucrărilor de infrastructură și majorarea costurilor aferente execuției.</t>
  </si>
  <si>
    <t xml:space="preserve">În perioada de raportare, nivelul de realizare a indicatorilor de rezultat și de produs se menține sub nivelul planificat, fiind finalizat un singur obiectiv de suport în afaceri din totalul aprobat. Totodată, performanța redusă este influențată de caracterul multianual al investițiilor și de durata extinsă a proceselor de implementare specifice proiectelor de infrastructură.
Se constată continuarea implementării a 5 proiecte investiționale, iar alte 6 proiecte sunt incluse spre lansare în Documentul Unic de Program 2025–2027. Finalizarea acestora va contribui direct la îmbunătățirea indicatorilor de rezultat în perioadele următoare.
Execuția bugetară este una înaltă, constituind 35799,7 mii lei sau 99,99% din bugetul precizat, ceea ce denotă un nivel ridicat de valorificare a resurselor financiare alocate.
</t>
  </si>
  <si>
    <t>Devierile negative au fost determinate de finalizarea parțială a proiectelor investiționale în anul 2025, precum și de lipsa unor date statistice operative complete privind fluxul de vizitatori.</t>
  </si>
  <si>
    <t>Devierile pozitive sub aspectul eficienței au fost determinate de economiile obținute în urma procedurilor de achiziții publice și de utilizarea eficientă a resurselor financiare.</t>
  </si>
  <si>
    <r>
      <t>În anul 2025, se observă o dinamică pozitivă a implementării proiectelor dedicate dezvoltării infrastructurii turistice la nivel regional și local, cu accent pe modernizarea obiectivelor culturale și turistice, precum și pe extinderea accesului populației la servicii culturale și turistice de calitate. Conform datelor raportate::
La</t>
    </r>
    <r>
      <rPr>
        <b/>
        <i/>
        <sz val="12"/>
        <rFont val="Times New Roman"/>
        <family val="1"/>
      </rPr>
      <t xml:space="preserve"> nivel regional</t>
    </r>
    <r>
      <rPr>
        <sz val="12"/>
        <rFont val="Times New Roman"/>
        <family val="1"/>
        <charset val="204"/>
      </rPr>
      <t xml:space="preserve">:
- 4 proiecte în implementare;
- 21 proiecte nelansate incluse în DUP.
La </t>
    </r>
    <r>
      <rPr>
        <b/>
        <i/>
        <sz val="12"/>
        <rFont val="Times New Roman"/>
        <family val="1"/>
      </rPr>
      <t>nivel local:</t>
    </r>
    <r>
      <rPr>
        <sz val="12"/>
        <rFont val="Times New Roman"/>
        <family val="1"/>
        <charset val="204"/>
      </rPr>
      <t xml:space="preserve">
- 30 proiecte finalizate în cadrul Programului „Satul European II”
 - 50 proiecte în implementare în cadrul Programului „Satul European II”.
- achitarea restanțelor pentru anul 2024 la 1 proiect din cadrul Programului „Satul European I ”. 
Pe parcursul anului 2025, în vederea asigurării continuității implementării proiectelor, au fost efectuate redistribuiri de resurse financiare suplimentare în cadrul subprogramului, ceea ce a determinat majorarea volumului cheltuielilor față de prevederile inițiale aprobate. Astfel, bugetul precizat a constituit 88 942,67 mii lei, iar execuția efectivă a fost de 88 941,84 mii lei, reprezentând un nivel de realizare de 99,99%.
Se constată că indicatorii aferenți obiectivelor locale au înregistrat un grad înalt de realizare, inclusiv finalizarea a 29 din 30 obiective planificate privind casele/căminele culturale și centrele culturale, precum și realizarea integrală a indicatorului privind renovarea muzeelor și monumentelor istorice.
Totodată, o parte dintre indicatorii de produs și eficiență nu au fost realizați integral sau nu au putut fi evaluați la această etapă, întrucât atingerea acestora depinde de finalizarea lucrărilor fizice, derularea procedurilor de achiziții publice, obținerea actelor permisive sau de condițiile meteorologice.
Un aspect important îl constituie dificultatea evaluării indicatorului de rezultat privind creșterea numărului turiștilor/vizitatorilor exprimat procentual, deoarece lipsesc date operative complete și o metodologie unitară de colectare și raportare. În acest context, se justifică revizuirea modului de formulare a indicatorului.
Subprogramul a contribuit semnificativ, în anul 2025, la îmbunătățirea infrastructurii culturale și turistice, în special la nivel local, unde proiectele au înregistrat un grad înalt de implementare. Totodată, componenta regională a necesitat accelerarea etapelor de contractare și execuție pentru a genera impact economic și turistic măsurabil.</t>
    </r>
  </si>
  <si>
    <r>
      <t xml:space="preserve">În anul 2025 au fost înregistrate următoarele realizări: 
</t>
    </r>
    <r>
      <rPr>
        <b/>
        <sz val="12"/>
        <rFont val="Times New Roman"/>
        <family val="1"/>
      </rPr>
      <t>Dezvoltare regională</t>
    </r>
    <r>
      <rPr>
        <sz val="12"/>
        <rFont val="Times New Roman"/>
        <family val="1"/>
        <charset val="204"/>
      </rPr>
      <t xml:space="preserve">: 26 proiecte în derulare, 6 proiecte au fost finalizate; 46 proiecte nelansate incluse în Documentul Unic de Program Rezultate obținute: -74,18 rețele de apeduct/magistrale construite/reabilitate; -38,9 km rețele de canalizare construite/reabilitate; 5 stații de pompare a apei potabile construite; -7 stații de pompare a apelor uzate etc. 
</t>
    </r>
    <r>
      <rPr>
        <b/>
        <sz val="12"/>
        <rFont val="Times New Roman"/>
        <family val="1"/>
      </rPr>
      <t>Dezvoltare locală</t>
    </r>
    <r>
      <rPr>
        <sz val="12"/>
        <rFont val="Times New Roman"/>
        <family val="1"/>
        <charset val="204"/>
      </rPr>
      <t xml:space="preserve">: - 255 de proiecte privind Construcția/extinderea/reabilitarea sistemelor de alimentare cu apă și canalizare, dintre care s-au finalizat 35 de proiecte ( 1 din Programul SE I și 34  din Programul SE II) 
</t>
    </r>
    <r>
      <rPr>
        <b/>
        <sz val="12"/>
        <rFont val="Times New Roman"/>
        <family val="1"/>
      </rPr>
      <t>În urma implementării acestor proiecte au fost obținuți următorii indicatori:</t>
    </r>
    <r>
      <rPr>
        <sz val="12"/>
        <rFont val="Times New Roman"/>
        <family val="1"/>
        <charset val="204"/>
      </rPr>
      <t xml:space="preserve"> - 219,41 km de rețele exterioare de alimentare cu apă construite; - 21 sonde arteziene construite/ forate; - 6 stații de pompare a apei; - 13 stații de tratare/dezinfectare a apei; -6,93 km de rețele de canalizare construite; -2 stații de epurare construite; - 51 de localități cu sistem de alimentare cu apă construit/reabilitat; -3 localități cu sistem de canalizare construit/ reabilitat; -15 940 de gospodării cu acces la sistem de alimentare cu apă; -48 599 de locuitori cu acces la sistem de alimentare cu apă; -657 de gospodării cu acces la sistem de canalizare conectate; -1 853 de locuitori cu acces la sistem de canalizare. </t>
    </r>
  </si>
  <si>
    <r>
      <t xml:space="preserve">În anul 2025, în cadrul subprogramului privind asigurarea cu iluminat public a localităților Republicii Moldova, au fost înregistrate progrese importante în dezvoltarea infrastructurii tehnico-edilitare locale, cu impact direct asupra siguranței cetățenilor, mobilității urbane și calității vieții populației.
</t>
    </r>
    <r>
      <rPr>
        <b/>
        <sz val="12"/>
        <rFont val="Times New Roman"/>
        <family val="1"/>
      </rPr>
      <t xml:space="preserve">Dezvoltare regională: </t>
    </r>
    <r>
      <rPr>
        <sz val="12"/>
        <rFont val="Times New Roman"/>
        <family val="1"/>
        <charset val="204"/>
      </rPr>
      <t xml:space="preserve">1 proiect de dezvoltare regională s-a aflat în derulare.
</t>
    </r>
    <r>
      <rPr>
        <b/>
        <sz val="12"/>
        <rFont val="Times New Roman"/>
        <family val="1"/>
      </rPr>
      <t>Dezvoltare locală</t>
    </r>
    <r>
      <rPr>
        <sz val="12"/>
        <rFont val="Times New Roman"/>
        <family val="1"/>
        <charset val="204"/>
      </rPr>
      <t>: 16 proiecte au fost finalizate în cadrul Programului „Satul European II”.
În urma implementării proiectelor finalizate au fost obținuți următorii indicatori:
- 158,66 km rețele de iluminat public construite/reabilitate/extinse;
- 3 610 corpuri de iluminat montate;
- 27 localități conectate la infrastructura creată;
- 28 624 locuitori beneficiari ai serviciilor de iluminat public.
Pe parcursul anului 2025, pentru asigurarea continuității implementării proiectelor, au fost alocate și redistribuite resurse financiare suplimentare, inclusiv din fondurile „Bugetului Plus”. Ca urmare, bugetul precizat a constituit 86 577,5 mii lei, iar execuția efectivă a însumat 86 575,5 mii lei, ceea ce reprezintă un grad de realizare de 99,99%. Nivelul înalt de execuție reflectă o capacitate bună de absorbție a resurselor financiare și o gestionare eficientă a mijloacelor financiare.
Deși subprogramul a generat rezultate concrete, o parte dintre indicatorii aprobați nu au fost realizați integral. Principalele cauze identificate au fost:
- repetarea procedurilor de achiziții publice și multiple contestații;
- calitatea insuficientă a documentației tehnice de proiect;
- necesitatea actualizării soluțiilor tehnice și a studiilor de fezabilitate;
- extinderea termenelor de execuție a lucrărilor;
- finalizarea etapizată a proiectelor investiționale.
În anul 2025, subprogramul a contribuit la extinderea accesului populației la servicii moderne de iluminat public și la îmbunătățirea condițiilor de siguranță în comunități. Totodată, rezultatele obținute indică necesitatea consolidării proceselor de pregătire tehnică și contractare, pentru accelerarea implementării investițiilor.</t>
    </r>
  </si>
  <si>
    <t>Proiectele au fost selectate în anul 2024 și inițiate în perioada de referință. La finele anului 2025 au fost finalizate 6 proiecte (5 integral și 1 aflat în proceduri de recepție), ceea ce a determinat un nivel de realizare sub cel planificat.</t>
  </si>
  <si>
    <t>Urmare finalizării proiectelor, numărul copiilor beneficiari a depășit nivelul estimat inițial, datorită capacității mai mari a instituțiilor renovate și extinderii accesului la servicii educaționale timpurii.</t>
  </si>
  <si>
    <t>Nivelul redus de realizare este corelat direct cu numărul mai mic de proiecte finalizate în anul 2025 și cu punerea etapizată în funcțiune a infrastructurii create.</t>
  </si>
  <si>
    <t>Pentru anul 2025 nu a fost stabilită o valoare de referință. Indicatorul urmează a fi măsurat și raportat începând cu anul 2026, după operaționalizarea deplină a instituțiilor beneficiare.</t>
  </si>
  <si>
    <t>În anul 2025 au fost finalizate 6 proiecte de renovare a instituțiilor preșcolare. Devierile au fost cauzate de inițierea tardivă a proiectelor și de durata proceselor de contractare și execuție.</t>
  </si>
  <si>
    <t>Nivelul redus de debursare a fost determinat de lansarea tardivă a procedurilor de achiziții, repetarea unor licitații și decalarea termenelor de execuție a proiectelor.</t>
  </si>
  <si>
    <r>
      <t>Conform Ordinului nr.98/820 din 30.05.25 aprobat de MIDR și MEC, au fost aprobate spre dotare cu blocuri sanitare 3 instituții de învățământ primar</t>
    </r>
    <r>
      <rPr>
        <sz val="12"/>
        <rFont val="Times New Roman"/>
        <family val="1"/>
      </rPr>
      <t>. Acestea se află, în prezent, la etapa de evaluare a ofertelor în cadrul achizițiilor publice pentru următoarele instituții::
1. Școala primară „Grigore Vieru” , mun. Chișinău;
2. Școala primară „Grigore Vieru” , or. Ștefan-Vodă;
3. Complex educațional (școlă primară-gradiniță) Antonin Ursu, mun. Chișinău.</t>
    </r>
  </si>
  <si>
    <t>În anul 2025, în cadrul programului de îmbunătățire a condițiilor de igienă și sanitație în instituțiile de învățământ gimnazial, au fost înregistrate progrese în implementarea proiectelor de construcție și dotare a blocurilor sanitare, cu impact direct asupra condițiilor de studiu și sănătății elevilor.
Conform cadrului aprobat prin Hotărârea Guvernului nr. 260/2023 și Ordinul comun nr. 98/820 din 30.05.2025 al MIDR și MEC, au fost selectate 5 instituții de învățământ gimnazial pentru intervenții investiționale. Până la sfârșitul anului 2025, 4 dintre acestea au fost finalizate și dotate cu blocuri sanitare moderne, în timp ce un proiect a rămas în curs de implementare, fiind transferat pentru finalizare în perioada următoare.
Implementarea proiectelor a fost influențată de particularitățile proceselor de achiziții publice, inclusiv durata procedurilor și necesitatea ajustării documentației tehnice, ceea ce a determinat decalaje în executarea lucrărilor și finalizarea etapizată a obiectivelor investiționale.
Din punct de vedere financiar, resursele alocate au fost utilizate în mod eficient, costul mediu al unui proiect fiind inferior celui planificat, fapt ce reflectă optimizarea cheltuielilor și utilizarea raională a fondurilor publice. Totodată, nivelul de executare bugetară a fost corelat cu stadiul fizic de implementare a proiectelor și cu recepția lucrărilor efectuate.
În ansamblu, intervențiile realizate în anul 2025 au contribuit la îmbunătățirea condițiilor sanitare în instituțiile beneficiare și la creșterea calității mediului educațional, însă implementarea integrală a programului rămâne dependentă de finalizarea proiectelor aflate încă în derulare și de consolidarea capacităților de gestionare a proceselor de achiziții și execuție.</t>
  </si>
  <si>
    <t>e4</t>
  </si>
  <si>
    <t>În anul 2025 nu a fost finalizat niciun proiect de execuție, întrucât activitățile s-au aflat în etapa de elaborare și recepționare a documentației tehnice. Termenele de livrare a proiectelor au fost depășite din cauza complexității acestora, fiind necesare extinderi succesive ale calendarului de execuție. Receptarea primelor pachete de proiecte este preconizată pentru trimestrul II 2026.</t>
  </si>
  <si>
    <t>În anul 2025 au fost finalizate lucrările de dotare cu blocuri sanitare în 13 instituții. Devierile față de plan au fost determinate de decalarea unor proceduri de achiziții și finalizarea etapizată a lucrărilor în instituțiile rămase.</t>
  </si>
  <si>
    <t xml:space="preserve">Lucrările de reabilitare nu au fost demarate în anul 2025, acestea fiind condiționate de finalizarea integrală a documentației tehnice și de obținerea aprobărilor aferente.
</t>
  </si>
  <si>
    <t>Din valoarea planificată a fost executat doar primul livrabil conform contractelor de proiectare. Proiectele finale nu au fost recepționate în anul 2025, iar plățile finale sunt condiționate de recepția acestora, preconizată pentru trimestrul I 2026.</t>
  </si>
  <si>
    <t>Demararea lucrărilor de construcție a fost amânată, ca urmare a reevaluării costurilor investiționale influențate de contextul regional și de actualizarea parametrilor tehnico-economici ai proiectelor.</t>
  </si>
  <si>
    <t>Proiectele se află în fază de pregătire și proiectare, fără lucrări de reabilitare finalizate în anul 2025. Implementarea fizică nu a început din cauza întârzierilor în livrarea documentației tehnice și a etapelor pregătitoare.</t>
  </si>
  <si>
    <t>Indicatorul nu a fost aplicabil în anul 2025, întrucât nu au fost finalizate lucrări de execuție care să permită calculul costului mediu real.</t>
  </si>
  <si>
    <t>Nivelul scăzut de debursare este determinat de etapa incipientă de implementare a proiectelor, în care au fost realizate preponderent activități de proiectare și pregătire, fără avans semnificativ în lucrările de execuție.</t>
  </si>
  <si>
    <t>În anul 2025, implementarea proiectelor de reabilitare și construcție a liceelor s-a aflat preponderent într-o etapă pregătitoare, fiind realizate în principal activități de proiectare tehnică și elaborare a documentației, fără demararea efectivă a lucrărilor de construcție sau renovare. Această situație a fost determinată de întârzieri în livrarea proiectelor finale de către operatorii contractați, precum și de necesitatea prelungirii succesive a termenelor de execuție, generate de complexitatea ridicată a soluțiilor tehnice și de ajustările aplicate documentațiilor inițiale.
De asemenea, procesul de implementare a fost influențat de efectuarea unor expertize suplimentare, inclusiv pentru compartimente tehnice specifice (ex. ventilație), ceea ce a contribuit la extinderea duratei de finalizare a etapei de proiectare. Din totalul celor 15 licee planificate pentru renovare, documentația tehnică a fost recepționată parțial, pentru aproximativ 6 instituții, iar lansarea procedurilor de achiziții pentru lucrările de execuție este preconizată pentru trimestrul II 2026.
Din punct de vedere financiar, execuția bugetară a reflectat stadiul incipient al implementării, cu un nivel redus de utilizare a resurselor alocate (circa 15% pentru lucrări și servicii), corelat direct cu lipsa lucrărilor de execuție fizică în anul de raportare. În mod similar, debursările din împrumutul BIRD și grantul aferent au înregistrat un nivel scăzut, de aproximativ 7%, ceea ce confirmă faptul că proiectul se află într-o fază de pregătire și mobilizare a investițiilor, mai degrabă decât de implementare efectivă.
În ansamblu, anul 2025 a reprezentat o etapă de fundamentare tehnică și contractuală a proiectelor, iar întârzierile acumulate au impact direct asupra calendarului de implementare, fiind necesare măsuri de accelerare a finalizării documentațiilor și de eficientizare a proceselor de achiziții în perioada următoare.</t>
  </si>
  <si>
    <t>Indicatorul a fost depășit ca urmare a menținerii unei cereri sporite pentru traversarea fluvială, a funcționării continue a serviciului și a creșterii fluxului de transport auto în zona deservită.</t>
  </si>
  <si>
    <t>Creșterea volumului transportat a fost determinată de intensificarea activităților economice și de utilizarea eficientă a capacităților disponibile de transport fluvial.</t>
  </si>
  <si>
    <t>Numărul de pasageri transportați a depășit nivelul planificat, pe fondul utilizării sporite a serviciului de traversare și al menținerii accesibilității rutei pentru populație.</t>
  </si>
  <si>
    <t>Numărul de curse efectuate a depășit semnificativ nivelul planificat, ca urmare a cererii crescute și a necesității menținerii continuității serviciului public de traversare.</t>
  </si>
  <si>
    <t>Majorarea costului mediu a fost influențată de creșterea cheltuielilor operaționale, inclusiv costuri energetice, întreținere tehnică și alte inputuri necesare exploatării.</t>
  </si>
  <si>
    <t>În anul 2025, subprogramul destinat dezvoltării transportului naval în Republica Moldova a înregistrat, per ansamblu, rezultate favorabile, majoritatea indicatorilor de performanță fiind realizați sau depășiți față de nivelurile planificate. Activitățile implementate au contribuit la menținerea funcționalității infrastructurii navale, asigurarea continuității serviciilor de transport fluvial și consolidarea capacităților operaționale în domeniu.
Un rezultat semnificativ a fost înregistrat la nivelul activității Î.S. „Bacul Molovata”, unde numărul de autovehicule transportate pe cale fluvială a constituit 50 mii unități, peste nivelul planificat de 35 mii unități. De asemenea, numărul de pasageri transportați a atins 130 mii persoane, iar numărul rutelor efectuate a constituit 2 534 curse, depășind considerabil valorile aprobate. Aceste rezultate reflectă rolul important al serviciului prestat în asigurarea mobilității populației și a fluxurilor economice locale.
Rezultate favorabile au fost înregistrate și la indicatorii aferenți activității Agenției Navale a Republicii Moldova. Numărul expertizelor tehnice efectuate a constituit 1 346 unități, iar numărul navelor pilotate în portul Giurgiulești – 107 unități, valori superioare celor planificate. Evoluția respectivă a fost susținută de fortificarea capacităților instituționale ale agenției, inclusiv prin majorarea efectivului-limită de personal și optimizarea structurii organizaționale, conform Hotărârii Guvernului nr. 338/2024.
În același timp, numărul navelor intrate și ieșite din complexul portuar Giurgiulești a constituit 1 535 unități, fiind sub nivelul planificat cu 65 unități. Această deviere a fost influențată de factori externi neimputabili instituției, precum condițiile meteorologice nefavorabile care au afectat navigația pe canalul Sulina, indisponibilitatea temporară a unor terminale de operare și limitările de capacitate ale infrastructurii portuare.
Execuția bugetară a constituit 21 279,2 mii lei din totalul alocațiilor aprobate de 21 917,3 mii lei, ceea ce reprezintă un grad înalt de valorificare a resurselor financiare și reflectă o administrare eficientă a mijloacelor publice.
În concluzie, în anul 2025 sectorul transportului naval a avut o evoluție stabilă și eficientă, cu rezultate bune în transportul fluvial de persoane și mărfuri, precum și în activitatea de pilotaj și supraveghere tehnică navală. Pentru perioada următoare se recomandă continuarea investițiilor în modernizarea infrastructurii portuare și fluviale, sporirea competitivității logistice a portului Giurgiulești, consolidarea capacităților instituționale și optimizarea costurilor operaționale ale serviciilor publice de transport naval.</t>
  </si>
  <si>
    <t>Creșterea semnificativă a indicatorului a fost determinată de intensificarea traficului naval în portul Giurgiulești, precum și de consolidarea capacităților operaționale ale subdiviziunilor responsabile de serviciile de pilotaj.</t>
  </si>
  <si>
    <t>Indicatorul a fost depășit ca urmare a fortificării capacităților instituționale ale Agenției Navale a Republicii Moldova, inclusiv prin majorarea efectivului-limită de personal (15 unități) și revizuirea structurii organizaționale conform HG nr. 338/2024, precum și creșterii solicitărilor din partea mediului de afaceri.</t>
  </si>
  <si>
    <t>Pe parcursul anului 2025, în Complexul Portuar Giurgiulești au făcut escală cu 65 de nave mai puțin comparativ cu nivelul aprobat al indicatorului, din motive neimputabile Agenției Navale a Republicii Moldova. Diminuarea traficului naval a fost determinată de condițiile meteorologice nefavorabile, care au cauzat suspendarea periodică a navigației prin canalul Sulina, avarierea terminalului „Cereale Dunărea” și indisponibilitatea temporară a acestuia pentru operarea navelor, precum și de capacitatea limitată de operare a navelor în Portul Petrolier și Mărfuri Giurgiulești (PPMG).</t>
  </si>
  <si>
    <t>Ecaterina ȚURCANU</t>
  </si>
  <si>
    <t xml:space="preserve"> Vladimir BOLEA</t>
  </si>
  <si>
    <t>Tatiana LEȘAN</t>
  </si>
  <si>
    <r>
      <rPr>
        <i/>
        <sz val="12"/>
        <rFont val="Times New Roman"/>
        <family val="1"/>
        <charset val="204"/>
      </rPr>
      <t>(</t>
    </r>
    <r>
      <rPr>
        <b/>
        <i/>
        <sz val="12"/>
        <rFont val="Times New Roman"/>
        <family val="1"/>
        <charset val="204"/>
      </rPr>
      <t>anual</t>
    </r>
    <r>
      <rPr>
        <i/>
        <sz val="12"/>
        <rFont val="Times New Roman"/>
        <family val="1"/>
        <charset val="204"/>
      </rPr>
      <t>)</t>
    </r>
  </si>
  <si>
    <t>Nivelul de performanță obținut depășește valoarea indicatorului stabilit.              
În scopul asigurării siguranței obiectelor industriale periculoase, pe parcursul perioadei de raportare INST:                                                                                                            
 - a desfășurat - 378 de controale de stat planificate;                                                                                                         
- a examinat și înregistrat documentaţia de proiect pentru lucrările de construcţie-montare, extindere, reconstrucţie, reutilare tehnică, conservare şi lichidare a 592 Documentații de Proiect a OIP preconizate pentru realizare;                                                                                                    
- recepționat OIP - 328.</t>
  </si>
  <si>
    <t>Planificarea controalelor în domeniul Obiectelor Industriale Periculoase (OIP) pentru anul 2025 a fost fundamentată pe analiza criteriilor de risc, conform metodologiei stabilite. Procesul a vizat prioritizarea entităților cu un grad ridicat de periculozitate și asigurarea unei acoperiri extinse a spectrului de riscuri. Fiecărui criteriu de risc i s-a atribuit o pondere specifică, relevantă domeniului de supraveghere. În urma evaluării, subiecții au fost ierarhizați conform punctajului obținut, fiind selectate prioritar entitățile cu cel mai înalt risc.
Rezultatele monitorizării indică un grad de realizare a planului de 99,7%: din cele 379 de controale planificate, au fost executate 378. Dintre acestea, 143 de misiuni de control au vizat obiective cu un scor de risc superior valorii de 500 de unități, fapt ce confirmă concentrarea resurselor de inspecție către zonele cu risc sporit, în deplină concordanță cu principiile planificării bazate pe risc.</t>
  </si>
  <si>
    <r>
      <t>I. Informaţie generală</t>
    </r>
    <r>
      <rPr>
        <b/>
        <i/>
        <sz val="14"/>
        <rFont val="Times New Roman"/>
        <family val="1"/>
        <charset val="204"/>
      </rPr>
      <t xml:space="preserve"> </t>
    </r>
    <r>
      <rPr>
        <i/>
        <sz val="14"/>
        <rFont val="Times New Roman"/>
        <family val="1"/>
        <charset val="204"/>
      </rPr>
      <t>(se completează doar de către autoritatea bugetară - Org1)</t>
    </r>
  </si>
  <si>
    <r>
      <t xml:space="preserve">II. Indicatori de performanţă </t>
    </r>
    <r>
      <rPr>
        <i/>
        <sz val="14"/>
        <rFont val="Times New Roman"/>
        <family val="1"/>
        <charset val="204"/>
      </rPr>
      <t>(Indicatorii de produs şi eficienţă se completează de către fiecare instituţie bugetară - Org2 și se generalizează de către autoritatea bugetară Org-1, iar indicatorii de rezultat se raportează de către autorităţile bugetare - Org1)</t>
    </r>
  </si>
  <si>
    <r>
      <t>Datorită respectării cadrului normativ, ponderea neconformităților remediate în domeniul construcțiilor și urbanismulu a depășit, în anul 2025, nivelul indicatorului de rezultat aprobat. Urmare a acțiunilor de control desfășurate la instituțiile cu activitate în domeniul proiectării, execuției, exploatării și postutilizării construcțiilor, inclusiv la producătorii de materiale și articole de construcții, Inspectoratul Național pentru Supraveghere Tehnică (INST) a elaborat/emis: 
- 215 procese-verbale cu privire la contravenții;                                                                                                                                - 38 de decizii de sancționare;                                                                                                                                                  - 49 de procese-verbale cu privire la contravenție, expediate în Instanța de Judecată;                                                                                                                                - 195 de prescripții;                                                                                                                                 - 9 propuneri privind sistarea valabilităţii/anularea certificatelor de atestare tehnico-profesională (</t>
    </r>
    <r>
      <rPr>
        <i/>
        <sz val="14"/>
        <rFont val="Times New Roman"/>
        <family val="1"/>
      </rPr>
      <t>a responsabililor tehnici, diriginţilor de şantier, proiectanţilor, verificatorilor de proiecte şi a altor specialişti implicaţi în procesul de construcţie</t>
    </r>
    <r>
      <rPr>
        <sz val="14"/>
        <rFont val="Times New Roman"/>
        <family val="1"/>
      </rPr>
      <t xml:space="preserve">) care au fost înaintate către Comisia de atestare.                                                                                                </t>
    </r>
  </si>
  <si>
    <r>
      <t xml:space="preserve">În temeiul solicitărilor recepționate conform prevederilor </t>
    </r>
    <r>
      <rPr>
        <i/>
        <sz val="14"/>
        <color theme="1"/>
        <rFont val="Times New Roman"/>
        <family val="1"/>
      </rPr>
      <t>Regulamentului de recepție a construcțiilor și instalațiilor aferente,</t>
    </r>
    <r>
      <rPr>
        <sz val="14"/>
        <color theme="1"/>
        <rFont val="Times New Roman"/>
        <family val="1"/>
      </rPr>
      <t xml:space="preserve"> aprobat prin Hotărârea Guvernului nr. 285/1996, reprezentanții INST au participat la:                                                                                                                                                  - 15 recepţii finale ale construcţiilor şi a instalaţiilor aferente (finanţate din bugetul de stat sau din bugetele locale), prin semnarea concluziilor în procesele-verbale;                                                                                                                                                         - 256 de  comisii de recepții, la terminarea lucrărilor de construcție;                                                                                                                                                  - recepția a 13 blocuri locative cu un regim de înălțime de peste 5 niveluri (finanțate din surse private). </t>
    </r>
  </si>
  <si>
    <r>
      <t xml:space="preserve">Nivelul de performanță reflectat relevă că valorarea indicatorului de rezultat nu a fost atins deoarece pe parcursul anului 2025, au fost întocmite în cadrul controlului de stat 319 prescripții, dintre care 121 au fost executate, iar </t>
    </r>
    <r>
      <rPr>
        <i/>
        <sz val="14"/>
        <color theme="1"/>
        <rFont val="Times New Roman"/>
        <family val="1"/>
      </rPr>
      <t>pentru 30 dintre acestea sfârșitul termenului este în 2026</t>
    </r>
    <r>
      <rPr>
        <sz val="14"/>
        <color theme="1"/>
        <rFont val="Times New Roman"/>
        <family val="1"/>
      </rPr>
      <t xml:space="preserve">.                                                                                                           </t>
    </r>
  </si>
  <si>
    <r>
      <t xml:space="preserve">III. Cheltuieli, mii lei </t>
    </r>
    <r>
      <rPr>
        <i/>
        <sz val="14"/>
        <rFont val="Times New Roman"/>
        <family val="1"/>
        <charset val="204"/>
      </rPr>
      <t>(Se completează de către fiecare instituție bugetară (Org2) şi ulterior se generalizează de către autoritatea bugetară de nivel superior – Org1 sau Org1i)</t>
    </r>
  </si>
  <si>
    <r>
      <t>În perioada de raportare, activitatea Inspectoratului Național pentru Supraveghere Tehnică s-a concentrat pe realizarea obiectivelor Subprogramului „</t>
    </r>
    <r>
      <rPr>
        <i/>
        <sz val="14"/>
        <rFont val="Times New Roman"/>
        <family val="1"/>
      </rPr>
      <t>Securitate industrială</t>
    </r>
    <r>
      <rPr>
        <sz val="14"/>
        <rFont val="Times New Roman"/>
        <family val="1"/>
        <charset val="204"/>
      </rPr>
      <t>”, punând accent pe consolidarea controlului de stat, prevenirea riscurilor și respectarea cadrului normativ. Rezultatele obținute reflectă un angajament instituțional sporit, concretizat prin depășirea indicatorilor de performanță în sfera controalelor și verificărilor de stat, unde numărul acțiunilor realizate a devansat semnificativ planificarea inițială. S-au înregistrat progrese în sectoarele construcțiilor, urbanismului, siguranței obiectelor industriale periculoase, protecției civile și apărării împotriva incendiilor, dar și în procesul de emitere a actelor permisive.
Totodată, analiza datelor indică anumite dificultăți în atingerea integrală a unor obiective specifice, precum ponderea încălcărilor remediate, supravegherea pieței și monitorizarea calității produselor. Aceste discrepanțe sunt generate de deficitul de personal, volumul ridicat de sarcini și extinderea numărului de obiective monitorizate. În ansamblu, performanța pentru anul 2025 confirmă consolidarea capacității operaționale a Inspectoratului și rolul său esențial în protejarea interesului public.</t>
    </r>
  </si>
  <si>
    <t xml:space="preserve">1. Diminuarea cu 5% anual a cazurilor depistate de produse neconforme din numărul total de cazuri verificate (agenți economici supuși controalelor) în vederea scăderii riscului de apariție a produselor și serviciilor periculoase pe piață.
2. Dezvoltarea capacităților decizionale ale consumatorilor prin creșterea numărului consumatorilor educați şi informați cu 20% anual.                                                                                                                                                                                                                                                                                                                                                                                                                                                             3. Reducerea procentului de încălcări/exagerări ale volumelor și costului lucrărilor la utilizarea investițiilor publice în construcții cu 10% către anul 2025.                                                                                                                                                                                                                     
4. Creșterea ponderii agenţilor economici şi persoanelor fizice care cunosc riscurile ce țin de obiectele industriale periculoase cu 3% anual.
5. Majorarea ponderii agenților economici care asigură funcționarea fiabilă a obiectelor în construcții și a celor industriale periculoase cu 5 % anual, prin evaluarea riscurilor și intensificarea măsurilor de prevenire a acestora.
6. Micșorarea ponderii instalațiilor tehnice din zona de risc cu 7% către anul 2025, prin intensificarea evaluării riscurilor și a măsurilor de prevenire a acestora.                                                                                                                                                                                                                    7. Reducerea procentului de încălcări depistate în cadrul controalelor de stat a activității de întreprinzător, la agenții economici cu 10% către anul 2025.                                                                                                                                                                                          
8. Reducerea numărului de incendii la obiectivele de agrement cu flux sporit de persoane, la obiectivele de menire social-culturală, sportivă şi comercială cu 10% către anul 2025.       </t>
  </si>
  <si>
    <t>Numărul controalelor efectuate în domeniul construcțiilor și urbanismului depășește valoarea indicatorului stabilit, depășire generată de volumul semnificativ de petiții, solicitări și demersuri parvenite. În acest context,  INST a desfășurat următoarele acțiuni de control:
- 142 de controale privind calitatea în construcții;
- 266 de controale inopinate la recepția lucrărilor ajunse în faze determinante;
- 508 acte de autorizare (Autorizatie de Construcție (AC)/Certificate de Urbanism (CU)) supuse controlului;
- 19 controale inopinate la factorii implicați în proiectarea, execuția, exploatarea și postutilizarea construcțiilor, precum și la producătorii de materiale de construcții.
În perioada de referință, activitatea Inspectoratului a vizat, de asemenea:
- 215 cauze contravenționale: au fost constatate contravenții, examinate și soluționate dosare, fiind identificate cauzele și condițiile care au favorizat săvârșirea acestora;
 - 256 de participări în comisiile de recepție la terminarea lucrărilor (pentru obiective finanțate din bugetul de stat sau local), prin semnarea concluziilor în procesele-verbale;
- 34 de construcții supuse controlului în etapa de exploatare;   
- 44 de verificări ale volumelor și costurilor lucrărilor de construcții la obiectivele finanțate din mijloace publice, aflate în etapa de recepție;
- 13 acțiuni de monitorizare a lucrărilor de construcție, reconstrucție și întreținere a drumurilor.</t>
  </si>
  <si>
    <t>Pe parcursul anului 2025, INST a emis:                                                       
- 3 permisiuni pentru obţinerea și depozitarea materialelor explozive;                                                                                                                            - 27 de demersuri de executare a lucrărilor de dinamitare sau a lucrărilor cu materiale explozive;                                                                                                                                          - 90 de avize la obținerea Certificatului de urbanism pentru proiectare;                                                                                               
- 695 de avize de participare la licitațiile publice.</t>
  </si>
  <si>
    <t>Nivelul de performanță obținut depășește valoarea indicatorului stabilit. În perioada de referință au fost efectuate:                                                         
- 157 controale planificate;                                                                               
-  110 controale inopinate;                                                                                                      
- realizate măsuri sezoniere de apărare împotriva incendiilor (și anume în perioada sărbătorilor pascale, antrenarea copiilor în perioada sezonului estival - tabere de odihnă,  pregătirea instituțiilor de învățământ pentru anul școlar; secții de votare,  sărbătorilor de iarnă) - 1314;                                     
-  27 controale planificate în domeniul protecției civile;                                                                                                           
- 1 control inopint efectuat  în domeniul protecției civile.</t>
  </si>
  <si>
    <t>În anul 2025, urmare a implementării a 41 proiecte de dezvoltare regională și locală privind infrastructura de aprovizionare cu apă și sanitație, 70 localități au primit acces la sistem de alimentare cu apă construit/reabilitat. Indicatorul nu a fost atins în totalitate, dat fiind faptul că au fost înregistrate următoarele deficiențe: -desfășurarea repetată în unele cazuri și de mai multe ori a procedurilor de achiziții publice, din motivul contestărilor multiple ale rezultatelor acestor proceduri; -calitatea foarte joasă a documentației tehnice de proiect sau necesitatea efectuării în unele cazuri a studiilor de fezabilitate și a actualizării documentației de proiect.</t>
  </si>
  <si>
    <t>În anul 2025, urmare a implementării a 41 proiecte de dezvoltare regională și locală privind infrastructura de aprovizionare cu apă și sanitație, doar 5 localități au primit acces la sistem de canalizare construit/reabilitat. Indicatorul nu a fost atins în totalitate, reieșind din faptul că au fost înregistrate următoarele deficiențe: -desfășurarea repetată în unele cazuri și de mai multe ori, a procedurilor de achiziții publice, din motivul contestărilor multiple ale rezultatelor acestor proceduri; -calitatea foarte joasă a documentației tehnice de proiect sau necesitatea efectuării în unele cazuri a studiilor de fezabilitate și a actualizării documentației de proiect.</t>
  </si>
  <si>
    <t>Accesul populației este condiționat direct de finalizarea și punerea în funcțiune a rețelelor și infrastructurii aferente. În acest sens, indicatorul planificat a fost executat parțial.                                                                                            
Astfel, urmare a implementării proiectelor menționate, 93 961 cetățeni au primit acces la sistemele de aprovizionare cu apă potabilă și canalizare construite/reabilitate.</t>
  </si>
  <si>
    <t>Urmare a implementării proiectelor, pe parcusrul anului 2025, au fost înregistrate construcția, reabilitarea a 309,09 km rețele apeduct și 45,8 rețele de canalizare. Inidicatorul a fost realizat parțial, cauzele neatingerii limitelor planificate fiind : -desfășurarea repetată în unele cazuri și de mai multe ori a procedurilor de achiziții publice, din motivul contestărilor multiple ale rezultatelor acestor proceduri; -calitatea foarte joasă a documentației tehnice de proiect sau necesitatea efectuării în unele cazuri a studiilor de fezabilitate și a actualizării documentației de proiect.</t>
  </si>
  <si>
    <t>Pe parcursul perioadei de raportare 27 localități au fost conectate la infrastructura creată, fiind asigurat accesul la iluminat public în vederea creșterii siguranței și calității vieții oamenilor.  Indicatorul nu a fost atins în totalitate, dat fiind faptul că au fost înregistrate următoarele deficiențe: -desfășurarea repetată în unele cazuri și de mai multe ori a procedurilor de achiziții publice, din motivul contestărilor multiple ale rezultatelor acestor proceduri; -calitatea foarte joasă a documentației tehnice de proiect sau necesitatea efectuării în unele cazuri a studiilor de fezabilitate și a actualizării documentației de proiect.</t>
  </si>
  <si>
    <t>În cele 27 localități conectate la infrastructura creată, 28 624 de persoane beneficiază de condiții sigure în spațiul public, prin asigurarea accesului la  iluminatul stradal.  Indicatorul nu a fost atins în totalitate, dat fiind faptul că au fost înregistrate următoarele deficiențe: Desfășurarea, repetată, în unele cazuri și de mai multe ori, a procedurilor de achiziții; publice, din motivul contestărilor multiple ale rezultatelor acestor proceduri; Calitatea foarte joasă a documentației tehnice de proiect sau necesitatea efectuării în unele cazuri a studiilor de fezabilitate și a actualizării documentației de proiect.</t>
  </si>
  <si>
    <t>Urmare a implementării  a 16 proiecte privind  îmbunătățirea infrastructurii tehnico-edilitare locale prin măsuri de iluminarea stradală, au fost realizate 158,66 km rețele de iluminat stradal. Indicatorul nu a fost atins în totalitate dat fiind faptul că au fost înregistrate următoarele deficiențe: -desfășurarea repetată în unele cazuri și de mai multe ori a procedurilor de achiziții publice, din motivul contestărilor multiple ale rezultatelor acestor proceduri; -calitatea foarte joasă a documentației tehnice de proiect sau necesitatea efectuării în unele cazuri a studiilor de fezabilitate și a actualizării documentației de proiect.</t>
  </si>
  <si>
    <t xml:space="preserve">În anul 2025, în cadrul programelor destinate dezvoltării educației timpurii și modernizării infrastructurii preșcolare, au fost realizate acțiuni importante orientate spre extinderea accesului copiilor la servicii educaționale de calitate, în special în mediul rural și în comunitățile cu acces limitat la infrastructură adecvată.
Pe parcursul perioadei raportate au fost finalizate 5 proiecte privind construcția/reconstrucția instituțiilor educaționale și dotarea grupelor de creșă, iar la finele anului, 6 proiecte se aflau finalizate sau în proceduri de recepție. Astfel, au beneficiat direct 1 296 copii de infrastructura modernizată și condițiile create și au fost deservite 6 localități beneficiare.
Totodată, în cadrul proiectului „Îmbunătățirea calității educației”, au fost semnate 4 contracte regionale (Chișinău, Centru, Sud și Nord) pentru elaborarea documentației tehnice și estimarea costurilor de renovare a 15 grupe de creșă.
Pentru anul 2025, alocațiile totale aprobate au constituit 62 848,0 mii lei, iar bugetul precizat – 36 278,5 mii lei. Execuția efectivă a însumat 12 109,8 mii lei. Nivelul redus de valorificare a resurselor financiare a fost influențat de ritmul lent de implementare a proiectelor investiționale și de întârzierile aferente proceselor administrative și contractuale.
În anul 2025, programul a generat rezultate concrete în modernizarea infrastructurii educației timpurii, însă gradul de realizare a indicatorilor fizici și financiari a fost sub nivelul planificat. Totodată, interesul investițional și contractarea proiectelor noi creează premise favorabile pentru accelerarea implementării în perioada următoare.
</t>
  </si>
  <si>
    <t xml:space="preserve">Urmare lansării concursurilor de selectare a proiectelor de îmbunătățire a condițiilor de igienă și sanitație în instituțiile de învățământ primar pentru anul bugetar 2025, conform ordinului nr.98/820 din 30.05.25 aprobat de MIDR și MEC, au fost aprobate spre dotare cu blocuri sanitare, 3 instituții de învățământ primar.  La situația din 31.12.2025 au fost dotate cu blocuri sanitare 3 școli primare cu costul mediu al unui proiect în valoare de 1575,6,0 mii lei. </t>
  </si>
  <si>
    <t>Deși, inițial nu au fost planificate resurse financiare pentru acest subprogram (valoare planificată 0), ulterior au fost alocate mijloace financiare prin redistribuiri din „Bugetul Plus”. 
Această intervenție a permis demararea și implementarea proiectelor, ceea ce explică valorile realizate. 
Astfel, ca rezultat al implementării proiectelor: 61 de localități au beneficiat direct de infrastructură rutieră modernizată, reparată sau reabilitată, aproximativ 53 440 de locuitori au fost deserviți de aceste îmbunătățiri, au fost reabilitați sau construiți 1,78 km de drumuri locale de interes raional/municipal, au fost modernizați 20,41 km de drumuri comunale și străzi, au fost construiți 7,48 km de căi pietonale și platforme de acces către instituții publice. 
În concluzie, indicatorii realizați peste nivelul inițial planificat se explică  prin alocarea de resurse financiare suplimentare, care a permis implementarea efectivă a proiectelor și generarea unor beneficii directe pentru comunități.</t>
  </si>
  <si>
    <t xml:space="preserve">Gradul redus de realizare a grantului este corelat cu întârzierile privind debursarea acestuia. </t>
  </si>
  <si>
    <t>Prin implementarea proiectului au fost procurate 18 unități de transport noi, moderne și ecologice (14 microbuze Vanche; 4 autobuze Yutong Bus), pentru asigurarea funcționalității și siguranței pasagerilor.</t>
  </si>
  <si>
    <t>Pe parcursul anului 2025 au fost implementate 6 proiecte regionale și 110 proiecte locale privind revitalizare urbană și dezvoltare a infrastructurii spațiilor publice. Indicatorul nu a fost atins în totalitate dat fiind faptul că au fost înregistrat eurmătoarele deficiențe: -desfășurarea repetată în unele cazuri și de mai multe ori a procedurilor de achiziții publice, din motivul contestărilor multiple ale rezultatelor acestor proceduri; -calitatea foarte joasă a documentației tehnice de proiect sau necesitatea efectuării în unele cazuri a studiilor de fezabilitate și a actualizării documentației de proiect.</t>
  </si>
  <si>
    <t>Pe parcursul anului 2025, 10 zone au fost beneficiare de revitalizare urbană și dezvoltarea infrastructurii spațiilor publice, inclusiv prin crearea de zone de recreere, prin implementarea proiectelor de dezvoltare regională; 8 zone de agrement/Parcuri Publice au fost amenajate prin implementarea proiectelor de dezvoltare locală.  Indicatorul nu a fost atins în totalitate dat fiind faptul că au fost înregistrate următoarele deficiențe: -desfășurarea repetată în unele cazuri și de mai multe ori a procedurilor de achiziții publice, din motivul contestărilor multiple ale rezultatelor acestor proceduri; -calitatea foarte joasă a documentației tehnice de proiect sau necesitatea efectuării în unele cazuri a studiilor de fezabilitate și a actualizării documentației de proiect.</t>
  </si>
  <si>
    <t>În anul 2025, prin implementarea proiectelor locale au fost realizate lucrări de renovare a 28 de grădinițe și instituții de educație timpurie, 16 gimnazii și 2 școli de arte.  Indicatorul nu a fost atins în totalitate dat fiind faptul că au fost înregistrateurmătoarele deficiențe: -desfășurarea repetată în unele cazuri și de mai multe ori a procedurilor de achiziții publice, din motivul contestărilor multiple ale rezultatelor acestor proceduri; -calitatea foarte joasă a documentației tehnice de proiect sau necesitatea efectuării în unele cazuri a studiilor de fezabilitate și a actualizării documentației de proiect.</t>
  </si>
  <si>
    <t>Prin implementarea proiectelor au fost amenajate la nivel local 25 de complexe și terenuri sportive, iar la nivel regional au fost realizate 2 terenuri de fotbal, 1 teren de minifotbal. Indicatorul nu a fost atins în totalitate dat fiind faptul că au fost înregistrate următoarele deficiențe: -desfășurarea repetată în unele cazuri și de mai multe ori a procedurilor de achiziții publice, din motivul contestărilor multiple ale rezultatelor acestor proceduri; -calitatea foarte joasă a documentației tehnice de proiect sau necesitatea efectuării în unele cazuri a studiilor de fezabilitate și a actualizării documentației de proiect.</t>
  </si>
  <si>
    <t>Perfectarea actelor normative și amendamente  aferente implementării depline a anexelor la Convenția privind Aviația Civilă internațională. Acte normative sunt executate conform Planului de acțiuni pentru 2025.</t>
  </si>
  <si>
    <t>Numărul zilelor de raportare este marcat de acțiunile întreprinse în mare parte în cadrul poz. o30.</t>
  </si>
  <si>
    <t xml:space="preserve">Nivelul de performanță stabilit pentru anul 2025 a fost obținut parțial, dat fiind faptul că pe parcursul anului numărul proiectelor incluse în DUP a crescut considerabil.
</t>
  </si>
  <si>
    <t>În anul 2025, indicatorul a fost realizat la 55,4%. 
Gradul redus al indicatorului se datorează stării tehnice precare  ale infrastructurii feroviare, capacitatea limitată a terminalelor de marfă și lipsa unor conexiuni logistice moderne continuă să limiteze atractivitatea acestui mod de transport.</t>
  </si>
  <si>
    <r>
      <rPr>
        <sz val="11"/>
        <rFont val="Times New Roman"/>
        <family val="1"/>
      </rPr>
      <t xml:space="preserve">Reabilitarea infrastructurii feroviare:
Suma mijloacelor împrumutate la data de 31.12.2025 a constituit 14 877 748,22 Euro (sau 290 633,6 lei).
• Suma de 285 470 120,59 lei  (sau 14 613 268,67 euro) achitată LLC TEMIRZHOL ZHONDEU (KAZAKHSTAN)  pentru 12 luni ale anului 2025.      </t>
    </r>
    <r>
      <rPr>
        <sz val="11"/>
        <color rgb="FFFF0000"/>
        <rFont val="Times New Roman"/>
        <family val="1"/>
        <charset val="204"/>
      </rPr>
      <t xml:space="preserve">                                                                                          </t>
    </r>
    <r>
      <rPr>
        <sz val="11"/>
        <rFont val="Times New Roman"/>
        <family val="1"/>
      </rPr>
      <t xml:space="preserve">La momentul actual Compania   LLC TEMIRZHOL ZHONDEU efectuează lucrări de înlocuire a traverselor defecte, a materialului mărunt de cale, schimbătoarelor de cale, și de reconstrucție a liniilor, însă actul lucrărilor executate deocamdată n-a fost prezentat. Din aceste motive CFM achită la momentul actual numai devizul pentru materialele instalate, prezentat de Companie pe măsura pozării  materialelor.   </t>
    </r>
    <r>
      <rPr>
        <sz val="11"/>
        <color rgb="FFFF0000"/>
        <rFont val="Times New Roman"/>
        <family val="1"/>
        <charset val="204"/>
      </rPr>
      <t xml:space="preserve">
</t>
    </r>
    <r>
      <rPr>
        <sz val="11"/>
        <rFont val="Times New Roman"/>
        <family val="1"/>
      </rPr>
      <t>• Suma de 5 163 570,40 lei (sau 264 479,75 euro) achitată  SRL Tecnic Consulting Engineering (Romania) pentru servicii de supraveghere, conform contr.nr. 7355553 din 23.12.2021.</t>
    </r>
    <r>
      <rPr>
        <sz val="11"/>
        <color rgb="FFFF0000"/>
        <rFont val="Times New Roman"/>
        <family val="1"/>
        <charset val="204"/>
      </rPr>
      <t xml:space="preserve">
</t>
    </r>
    <r>
      <rPr>
        <sz val="11"/>
        <rFont val="Times New Roman"/>
        <family val="1"/>
      </rPr>
      <t>Conform planului de finanțare, aprobat pentru anul curent, la împrumuturi sunt aprobate alocații în valoare de 121 508,3 mii lei. Pentru perioada raportată avem executarea împrumuturilor în valoare de 290 633,7 mii lei.</t>
    </r>
    <r>
      <rPr>
        <sz val="11"/>
        <color rgb="FFFF0000"/>
        <rFont val="Times New Roman"/>
        <family val="1"/>
        <charset val="204"/>
      </rPr>
      <t xml:space="preserve">
</t>
    </r>
    <r>
      <rPr>
        <sz val="11"/>
        <rFont val="Times New Roman"/>
        <family val="1"/>
      </rPr>
      <t>Pentru perioada raportată avem granturi primite din surse externe la acest proiect, în valoare de 1092,0 mii lei, asistență tehnică. 
ÎS “Calea Ferată din Moldova” și Compania Avistum a fost contractată pentru a acorda suport tehnic Î.S.CFM la divizarea operațională pe domenii de afaceri:
    -  CFM Infrastructura;
    -  CFM Marfă și Călători.</t>
    </r>
  </si>
  <si>
    <t>Diminuarea numărului de acte permisive eliberate, precum și a veniturilor aferente acestora, constituie o consecință a politicilor promovate de stat. În acest sens, prelungirea Acordului dintre Republica Moldova și Uniunea Europeană privind transportul rutier de mărfuri, care prevede liberalizarea parțială a transportului prin acordarea drepturilor de tranzit și de transport bilateral operatorilor din ambele părți, a condus la reducerea poverii administrative asupra transportatorilor și la stimularea creșterii competitivității acestora pe plan regional.                                          
Potrivit datelor publicate de către BNS, în  anul 2025 comparativ cu anul 2024 transportul rutier a înregistrat: 
• creștere cu 7,9% față de 2024, 113,3 milioane pasageri transportați (cu autobuze și microbuze), din care 101,8 milioane pasageri (89,8% din total) transportați în trafic urban și suburban, 9,3 milioane pasageri (8,0%) – în trafic interurban și 2,2 milioane pasageri (2,0%) în trafic internațional; 
• creșteri cu 2,5% la parcursul pasagerilor transportați cu autobuze și microbuze în perioada analizată față de anul 2024, a totalizat 3150,0 milioane pasageri-km;
 •descreșteri cu 0,2% la volumul de mărfuri transportate, îîntreprinderile de transport rutier, au transportat 17,6 milioane tone de mărfuri, din care 12,7 milioane tone (72,2% din total) în trafic național și 4,9 milioane tone (27,8%) – în trafic internațional.</t>
  </si>
  <si>
    <r>
      <t xml:space="preserve">                         </t>
    </r>
    <r>
      <rPr>
        <b/>
        <u/>
        <sz val="14"/>
        <rFont val="Times New Roman"/>
        <family val="1"/>
      </rPr>
      <t xml:space="preserve"> Vladimir BOLEA___</t>
    </r>
  </si>
  <si>
    <r>
      <t xml:space="preserve">                         </t>
    </r>
    <r>
      <rPr>
        <b/>
        <u/>
        <sz val="14"/>
        <rFont val="Times New Roman"/>
        <family val="1"/>
      </rPr>
      <t>Ecaterina ȚURCANU_</t>
    </r>
  </si>
  <si>
    <r>
      <t xml:space="preserve">                        </t>
    </r>
    <r>
      <rPr>
        <b/>
        <u/>
        <sz val="14"/>
        <rFont val="Times New Roman"/>
        <family val="1"/>
      </rPr>
      <t xml:space="preserve"> Tatiana LEȘAN______ </t>
    </r>
  </si>
  <si>
    <r>
      <t xml:space="preserve">                         </t>
    </r>
    <r>
      <rPr>
        <b/>
        <u/>
        <sz val="14"/>
        <rFont val="Times New Roman"/>
        <family val="1"/>
      </rPr>
      <t xml:space="preserve"> Vladimir BOLEA</t>
    </r>
  </si>
  <si>
    <r>
      <t xml:space="preserve">                         </t>
    </r>
    <r>
      <rPr>
        <b/>
        <u/>
        <sz val="14"/>
        <rFont val="Times New Roman"/>
        <family val="1"/>
      </rPr>
      <t>Ecaterina ȚURCANU</t>
    </r>
  </si>
  <si>
    <r>
      <t xml:space="preserve">                        </t>
    </r>
    <r>
      <rPr>
        <b/>
        <u/>
        <sz val="14"/>
        <rFont val="Times New Roman"/>
        <family val="1"/>
      </rPr>
      <t xml:space="preserve"> Tatiana LEȘAN</t>
    </r>
  </si>
  <si>
    <r>
      <t>Indicatorul anual realizat în proporție de 66,5%.                                      
Prevederile Acordului între RM și UE privind transportul rutier de mărfuri, care prevede liberalizarea transportului bilateral și tranzit, a fost prelungit p</t>
    </r>
    <r>
      <rPr>
        <sz val="12"/>
        <rFont val="Times New Roman"/>
        <family val="1"/>
      </rPr>
      <t xml:space="preserve">ână la 31.12.2025.  </t>
    </r>
  </si>
  <si>
    <r>
      <t>Din cele 2 obiective planificate pentru perioada de raportare, a fost finalizat 1 obiectiv. Proiectul finalizat vizează „</t>
    </r>
    <r>
      <rPr>
        <b/>
        <i/>
        <sz val="12"/>
        <rFont val="Times New Roman"/>
        <family val="1"/>
      </rPr>
      <t>Crearea și dezvoltarea infrastructurii tehnico-edilitare pentru suburbia Soroca a Zonei Economice Libere Ungheni-Business</t>
    </r>
    <r>
      <rPr>
        <sz val="12"/>
        <rFont val="Times New Roman"/>
        <family val="1"/>
      </rPr>
      <t xml:space="preserve">”, transferat din ciclul anterior de programare. Totodată, alte două proiecte de dezvoltare regională se află în proces de execuție, ceea ce a influențat realizarea parțială a indicatorului.                                             </t>
    </r>
  </si>
  <si>
    <r>
      <t xml:space="preserve">În perioda de raoprtae au fost finalizate următoarele 6 propiecte:
1.Construcția și montarea centralei electrice fotovoltaice cu puterea instalată de 25kW la fântâna arteziană nr. 238 satul </t>
    </r>
    <r>
      <rPr>
        <b/>
        <sz val="12"/>
        <rFont val="Times New Roman"/>
        <family val="1"/>
      </rPr>
      <t>Dușmani</t>
    </r>
    <r>
      <rPr>
        <sz val="12"/>
        <rFont val="Times New Roman"/>
        <family val="1"/>
        <charset val="204"/>
      </rPr>
      <t xml:space="preserve">, raionul Glodeni.                                              2. Instalarea unei centrale fotovoltaice 20kW pentru AAE a fântânei arteziene.                                                       3. Construcția centralei electrice fotovoltaice 40 kW pentru AEE pentru alimentarea fântânii arteziene cu energie din satul </t>
    </r>
    <r>
      <rPr>
        <b/>
        <sz val="12"/>
        <rFont val="Times New Roman"/>
        <family val="1"/>
      </rPr>
      <t>Cîşla</t>
    </r>
    <r>
      <rPr>
        <sz val="12"/>
        <rFont val="Times New Roman"/>
        <family val="1"/>
        <charset val="204"/>
      </rPr>
      <t xml:space="preserve">, raionul Teleneşti.                                          
4. Alimentarea cu energie electrică, sursa regenerabilă de energie, centrala fotovoltaică pentru fântânele arteziene din raionul Căușeni, satul </t>
    </r>
    <r>
      <rPr>
        <b/>
        <sz val="12"/>
        <rFont val="Times New Roman"/>
        <family val="1"/>
      </rPr>
      <t>Constantinovca</t>
    </r>
    <r>
      <rPr>
        <sz val="12"/>
        <rFont val="Times New Roman"/>
        <family val="1"/>
        <charset val="204"/>
      </rPr>
      <t xml:space="preserve"> 9021, satul </t>
    </r>
    <r>
      <rPr>
        <b/>
        <sz val="12"/>
        <rFont val="Times New Roman"/>
        <family val="1"/>
      </rPr>
      <t>Constantinovca</t>
    </r>
    <r>
      <rPr>
        <sz val="12"/>
        <rFont val="Times New Roman"/>
        <family val="1"/>
        <charset val="204"/>
      </rPr>
      <t xml:space="preserve"> 9031, satul </t>
    </r>
    <r>
      <rPr>
        <b/>
        <sz val="12"/>
        <rFont val="Times New Roman"/>
        <family val="1"/>
      </rPr>
      <t>Pervomaisc</t>
    </r>
    <r>
      <rPr>
        <sz val="12"/>
        <rFont val="Times New Roman"/>
        <family val="1"/>
        <charset val="204"/>
      </rPr>
      <t xml:space="preserve"> 9034.                                                                              
5.Construirea centralei fotovoltaice în scopul optimizării cheltuielilor de întreținere a Casei de cultură din satul </t>
    </r>
    <r>
      <rPr>
        <b/>
        <sz val="12"/>
        <rFont val="Times New Roman"/>
        <family val="1"/>
      </rPr>
      <t>Cotovscoe</t>
    </r>
    <r>
      <rPr>
        <sz val="12"/>
        <rFont val="Times New Roman"/>
        <family val="1"/>
        <charset val="204"/>
      </rPr>
      <t xml:space="preserve">.                                                                         
6.Reducerea dependenței energetice prin montarea sistemelor fotovoltaice la 5 instituții publice din orașul </t>
    </r>
    <r>
      <rPr>
        <b/>
        <sz val="12"/>
        <rFont val="Times New Roman"/>
        <family val="1"/>
      </rPr>
      <t>Telenești</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</si>
</sst>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_-* #,##0.00\ _₽_-;\-* #,##0.00\ _₽_-;_-* &quot;-&quot;??\ _₽_-;_-@_-"/>
    <numFmt numFmtId="165" formatCode="0.0"/>
    <numFmt numFmtId="166" formatCode="#,##0.0"/>
    <numFmt numFmtId="167" formatCode="#,##0.0_ ;[Red]\-#,##0.0\ "/>
    <numFmt numFmtId="168" formatCode="#,##0.00_ ;[Red]\-#,##0.00\ "/>
    <numFmt numFmtId="169" formatCode="0.0000"/>
    <numFmt numFmtId="170" formatCode="##0.0;\-##0.0;"/>
    <numFmt numFmtId="171" formatCode="#,##0.0_ ;\-#,##0.0\ "/>
  </numFmts>
  <fonts count="89" x14ac:knownFonts="1">
    <font>
      <sz val="11"/>
      <color theme="1"/>
      <name val="Calibri"/>
      <family val="2"/>
      <charset val="204"/>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charset val="204"/>
      <scheme val="minor"/>
    </font>
    <font>
      <b/>
      <sz val="12"/>
      <name val="Times New Roman"/>
      <family val="1"/>
      <charset val="204"/>
    </font>
    <font>
      <b/>
      <i/>
      <sz val="12"/>
      <name val="Times New Roman"/>
      <family val="1"/>
      <charset val="204"/>
    </font>
    <font>
      <sz val="12"/>
      <name val="Times New Roman"/>
      <family val="1"/>
      <charset val="204"/>
    </font>
    <font>
      <sz val="11"/>
      <color theme="1"/>
      <name val="Calibri"/>
      <family val="2"/>
      <scheme val="minor"/>
    </font>
    <font>
      <b/>
      <sz val="12"/>
      <name val="Times New Roman"/>
      <family val="1"/>
    </font>
    <font>
      <sz val="12"/>
      <name val="Times New Roman"/>
      <family val="1"/>
    </font>
    <font>
      <sz val="10"/>
      <name val="Arial Cyr"/>
      <charset val="204"/>
    </font>
    <font>
      <sz val="12"/>
      <name val="Calibri"/>
      <family val="2"/>
      <charset val="204"/>
      <scheme val="minor"/>
    </font>
    <font>
      <sz val="11"/>
      <name val="Calibri"/>
      <family val="2"/>
      <charset val="204"/>
      <scheme val="minor"/>
    </font>
    <font>
      <b/>
      <u/>
      <sz val="12"/>
      <name val="Times New Roman"/>
      <family val="1"/>
    </font>
    <font>
      <i/>
      <sz val="12"/>
      <name val="Times New Roman"/>
      <family val="1"/>
      <charset val="204"/>
    </font>
    <font>
      <b/>
      <i/>
      <sz val="12"/>
      <name val="Times New Roman"/>
      <family val="1"/>
    </font>
    <font>
      <i/>
      <sz val="12"/>
      <name val="Calibri"/>
      <family val="2"/>
      <charset val="204"/>
      <scheme val="minor"/>
    </font>
    <font>
      <b/>
      <i/>
      <sz val="12"/>
      <name val="Calibri"/>
      <family val="2"/>
      <charset val="204"/>
      <scheme val="minor"/>
    </font>
    <font>
      <sz val="11"/>
      <color indexed="8"/>
      <name val="Calibri"/>
      <family val="2"/>
    </font>
    <font>
      <b/>
      <sz val="12"/>
      <color indexed="8"/>
      <name val="Times New Roman"/>
      <family val="1"/>
      <charset val="204"/>
    </font>
    <font>
      <b/>
      <sz val="12"/>
      <color theme="1"/>
      <name val="Times New Roman"/>
      <family val="1"/>
      <charset val="204"/>
    </font>
    <font>
      <sz val="12"/>
      <color theme="1"/>
      <name val="Times New Roman"/>
      <family val="1"/>
      <charset val="204"/>
    </font>
    <font>
      <b/>
      <u/>
      <sz val="12"/>
      <name val="Times New Roman"/>
      <family val="1"/>
      <charset val="204"/>
    </font>
    <font>
      <sz val="10"/>
      <name val="Arial"/>
      <family val="2"/>
      <charset val="204"/>
    </font>
    <font>
      <sz val="12"/>
      <color indexed="8"/>
      <name val="Times New Roman"/>
      <family val="1"/>
      <charset val="204"/>
    </font>
    <font>
      <i/>
      <vertAlign val="superscript"/>
      <sz val="12"/>
      <color theme="1"/>
      <name val="Times New Roman"/>
      <family val="1"/>
      <charset val="204"/>
    </font>
    <font>
      <b/>
      <i/>
      <u/>
      <sz val="12"/>
      <name val="Times New Roman"/>
      <family val="1"/>
      <charset val="204"/>
    </font>
    <font>
      <sz val="11"/>
      <color theme="1"/>
      <name val="Times New Roman"/>
      <family val="1"/>
      <charset val="204"/>
    </font>
    <font>
      <i/>
      <sz val="12"/>
      <name val="Times New Roman"/>
      <family val="1"/>
    </font>
    <font>
      <sz val="12"/>
      <color theme="1"/>
      <name val="Times New Roman"/>
      <family val="1"/>
    </font>
    <font>
      <sz val="11"/>
      <name val="Times New Roman"/>
      <family val="1"/>
      <charset val="204"/>
    </font>
    <font>
      <i/>
      <sz val="12"/>
      <color rgb="FF000000"/>
      <name val="Times New Roman"/>
      <family val="1"/>
      <charset val="204"/>
    </font>
    <font>
      <b/>
      <sz val="12"/>
      <color theme="1"/>
      <name val="Times New Roman"/>
      <family val="1"/>
    </font>
    <font>
      <b/>
      <u/>
      <sz val="12"/>
      <color indexed="8"/>
      <name val="Times New Roman"/>
      <family val="1"/>
      <charset val="204"/>
    </font>
    <font>
      <i/>
      <sz val="12"/>
      <color theme="1"/>
      <name val="Times New Roman"/>
      <family val="1"/>
      <charset val="204"/>
    </font>
    <font>
      <sz val="8"/>
      <name val="Calibri"/>
      <family val="2"/>
      <charset val="204"/>
      <scheme val="minor"/>
    </font>
    <font>
      <b/>
      <sz val="12"/>
      <color indexed="8"/>
      <name val="Times New Roman"/>
      <family val="1"/>
    </font>
    <font>
      <i/>
      <vertAlign val="superscript"/>
      <sz val="12"/>
      <color theme="1"/>
      <name val="Times New Roman"/>
      <family val="1"/>
    </font>
    <font>
      <i/>
      <sz val="12"/>
      <color indexed="8"/>
      <name val="Times New Roman"/>
      <family val="1"/>
    </font>
    <font>
      <i/>
      <vertAlign val="superscript"/>
      <sz val="12"/>
      <name val="Times New Roman"/>
      <family val="1"/>
      <charset val="204"/>
    </font>
    <font>
      <i/>
      <sz val="12"/>
      <color theme="1"/>
      <name val="Times New Roman"/>
      <family val="1"/>
    </font>
    <font>
      <b/>
      <i/>
      <sz val="12"/>
      <color theme="1"/>
      <name val="Times New Roman"/>
      <family val="1"/>
    </font>
    <font>
      <b/>
      <sz val="11"/>
      <name val="Times New Roman"/>
      <family val="1"/>
      <charset val="204"/>
    </font>
    <font>
      <i/>
      <sz val="11"/>
      <name val="Times New Roman"/>
      <family val="1"/>
      <charset val="204"/>
    </font>
    <font>
      <sz val="12"/>
      <color indexed="8"/>
      <name val="Times New Roman"/>
      <family val="1"/>
    </font>
    <font>
      <b/>
      <sz val="11"/>
      <color theme="1"/>
      <name val="Times New Roman"/>
      <family val="1"/>
      <charset val="204"/>
    </font>
    <font>
      <b/>
      <sz val="14"/>
      <color theme="1"/>
      <name val="Times New Roman"/>
      <family val="1"/>
      <charset val="204"/>
    </font>
    <font>
      <sz val="10"/>
      <name val="Times New Roman"/>
      <family val="1"/>
      <charset val="204"/>
    </font>
    <font>
      <b/>
      <vertAlign val="superscript"/>
      <sz val="12"/>
      <name val="Times New Roman"/>
      <family val="1"/>
      <charset val="204"/>
    </font>
    <font>
      <sz val="8"/>
      <color indexed="8"/>
      <name val="Times New Roman"/>
      <family val="1"/>
      <charset val="204"/>
    </font>
    <font>
      <b/>
      <sz val="10"/>
      <color theme="1"/>
      <name val="Times New Roman"/>
      <family val="1"/>
      <charset val="204"/>
    </font>
    <font>
      <sz val="10"/>
      <color indexed="8"/>
      <name val="Times New Roman"/>
      <family val="1"/>
      <charset val="204"/>
    </font>
    <font>
      <b/>
      <i/>
      <sz val="12"/>
      <color indexed="8"/>
      <name val="Times New Roman"/>
      <family val="1"/>
      <charset val="204"/>
    </font>
    <font>
      <i/>
      <sz val="11"/>
      <name val="Times New Roman"/>
      <family val="1"/>
    </font>
    <font>
      <i/>
      <sz val="11"/>
      <color theme="1"/>
      <name val="Times New Roman"/>
      <family val="1"/>
    </font>
    <font>
      <sz val="11"/>
      <color rgb="FF9C0006"/>
      <name val="Calibri"/>
      <family val="2"/>
      <charset val="238"/>
      <scheme val="minor"/>
    </font>
    <font>
      <sz val="11"/>
      <color theme="1"/>
      <name val="Times New Roman"/>
      <family val="1"/>
    </font>
    <font>
      <b/>
      <i/>
      <sz val="12"/>
      <color theme="1"/>
      <name val="Times New Roman"/>
      <family val="1"/>
      <charset val="204"/>
    </font>
    <font>
      <b/>
      <sz val="11"/>
      <color theme="1"/>
      <name val="Times New Roman"/>
      <family val="1"/>
    </font>
    <font>
      <b/>
      <i/>
      <sz val="12"/>
      <color rgb="FF000000"/>
      <name val="Times New Roman"/>
      <family val="1"/>
      <charset val="204"/>
    </font>
    <font>
      <b/>
      <i/>
      <u/>
      <sz val="12"/>
      <color indexed="8"/>
      <name val="Times New Roman"/>
      <family val="1"/>
      <charset val="204"/>
    </font>
    <font>
      <b/>
      <i/>
      <sz val="12"/>
      <color rgb="FFFF0000"/>
      <name val="Times New Roman"/>
      <family val="1"/>
    </font>
    <font>
      <sz val="12"/>
      <color rgb="FF202124"/>
      <name val="Times New Roman"/>
      <family val="1"/>
      <charset val="204"/>
    </font>
    <font>
      <b/>
      <i/>
      <sz val="12"/>
      <color rgb="FF000000"/>
      <name val="Times New Roman"/>
      <family val="1"/>
    </font>
    <font>
      <b/>
      <sz val="11"/>
      <name val="Times New Roman"/>
      <family val="1"/>
    </font>
    <font>
      <sz val="11"/>
      <name val="Times New Roman"/>
      <family val="1"/>
    </font>
    <font>
      <b/>
      <i/>
      <sz val="12"/>
      <color indexed="8"/>
      <name val="Times New Roman"/>
      <family val="1"/>
    </font>
    <font>
      <sz val="12"/>
      <color theme="1"/>
      <name val="Calibri"/>
      <family val="2"/>
      <charset val="204"/>
      <scheme val="minor"/>
    </font>
    <font>
      <sz val="12"/>
      <color theme="1"/>
      <name val="Times New Roman"/>
      <family val="2"/>
      <charset val="238"/>
    </font>
    <font>
      <sz val="11"/>
      <color rgb="FFFF0000"/>
      <name val="Times New Roman"/>
      <family val="1"/>
    </font>
    <font>
      <sz val="11"/>
      <color rgb="FFFF0000"/>
      <name val="Times New Roman"/>
      <family val="1"/>
      <charset val="204"/>
    </font>
    <font>
      <sz val="14"/>
      <color theme="1"/>
      <name val="Times New Roman"/>
      <family val="1"/>
      <charset val="204"/>
    </font>
    <font>
      <b/>
      <sz val="14"/>
      <name val="Times New Roman"/>
      <family val="1"/>
      <charset val="204"/>
    </font>
    <font>
      <b/>
      <i/>
      <sz val="14"/>
      <name val="Times New Roman"/>
      <family val="1"/>
      <charset val="204"/>
    </font>
    <font>
      <i/>
      <sz val="14"/>
      <name val="Times New Roman"/>
      <family val="1"/>
      <charset val="204"/>
    </font>
    <font>
      <sz val="14"/>
      <name val="Times New Roman"/>
      <family val="1"/>
      <charset val="204"/>
    </font>
    <font>
      <sz val="14"/>
      <color theme="1"/>
      <name val="Times New Roman"/>
      <family val="1"/>
    </font>
    <font>
      <sz val="14"/>
      <name val="Times New Roman"/>
      <family val="1"/>
    </font>
    <font>
      <i/>
      <sz val="14"/>
      <name val="Times New Roman"/>
      <family val="1"/>
    </font>
    <font>
      <i/>
      <sz val="14"/>
      <color theme="1"/>
      <name val="Times New Roman"/>
      <family val="1"/>
    </font>
    <font>
      <i/>
      <sz val="14"/>
      <color theme="1"/>
      <name val="Times New Roman"/>
      <family val="1"/>
      <charset val="204"/>
    </font>
    <font>
      <sz val="14"/>
      <color theme="1"/>
      <name val="Calibri"/>
      <family val="2"/>
      <charset val="204"/>
      <scheme val="minor"/>
    </font>
    <font>
      <b/>
      <u/>
      <sz val="14"/>
      <name val="Times New Roman"/>
      <family val="1"/>
      <charset val="204"/>
    </font>
    <font>
      <b/>
      <sz val="14"/>
      <name val="Times New Roman"/>
      <family val="1"/>
    </font>
    <font>
      <b/>
      <u/>
      <sz val="14"/>
      <name val="Times New Roman"/>
      <family val="1"/>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rgb="FFFFC7CE"/>
      </patternFill>
    </fill>
    <fill>
      <patternFill patternType="solid">
        <fgColor theme="8" tint="0.79998168889431442"/>
        <bgColor indexed="65"/>
      </patternFill>
    </fill>
    <fill>
      <patternFill patternType="solid">
        <fgColor theme="0"/>
      </patternFill>
    </fill>
    <fill>
      <patternFill patternType="solid">
        <fgColor theme="4" tint="0.79998168889431442"/>
        <bgColor indexed="64"/>
      </patternFill>
    </fill>
    <fill>
      <patternFill patternType="solid">
        <fgColor theme="0"/>
        <bgColor rgb="FF000000"/>
      </patternFill>
    </fill>
    <fill>
      <patternFill patternType="solid">
        <fgColor theme="9" tint="0.59999389629810485"/>
        <bgColor indexed="64"/>
      </patternFill>
    </fill>
  </fills>
  <borders count="8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diagonal/>
    </border>
    <border>
      <left style="medium">
        <color indexed="64"/>
      </left>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medium">
        <color indexed="64"/>
      </left>
      <right style="thin">
        <color indexed="64"/>
      </right>
      <top/>
      <bottom/>
      <diagonal/>
    </border>
    <border>
      <left/>
      <right style="medium">
        <color indexed="64"/>
      </right>
      <top style="thin">
        <color indexed="64"/>
      </top>
      <bottom/>
      <diagonal/>
    </border>
    <border>
      <left style="medium">
        <color indexed="64"/>
      </left>
      <right style="thin">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bottom/>
      <diagonal/>
    </border>
    <border>
      <left/>
      <right/>
      <top style="medium">
        <color indexed="64"/>
      </top>
      <bottom style="medium">
        <color indexed="64"/>
      </bottom>
      <diagonal/>
    </border>
    <border>
      <left style="thin">
        <color indexed="64"/>
      </left>
      <right style="medium">
        <color indexed="64"/>
      </right>
      <top/>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thin">
        <color rgb="FF000000"/>
      </bottom>
      <diagonal/>
    </border>
    <border>
      <left/>
      <right style="thin">
        <color indexed="64"/>
      </right>
      <top style="thin">
        <color indexed="64"/>
      </top>
      <bottom style="thin">
        <color rgb="FF000000"/>
      </bottom>
      <diagonal/>
    </border>
    <border>
      <left style="thin">
        <color indexed="64"/>
      </left>
      <right/>
      <top style="thin">
        <color rgb="FF000000"/>
      </top>
      <bottom style="thin">
        <color rgb="FF000000"/>
      </bottom>
      <diagonal/>
    </border>
    <border>
      <left/>
      <right style="thin">
        <color indexed="64"/>
      </right>
      <top style="thin">
        <color rgb="FF000000"/>
      </top>
      <bottom style="thin">
        <color rgb="FF000000"/>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indexed="64"/>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medium">
        <color indexed="64"/>
      </right>
      <top style="thin">
        <color indexed="64"/>
      </top>
      <bottom style="thin">
        <color rgb="FF000000"/>
      </bottom>
      <diagonal/>
    </border>
    <border>
      <left/>
      <right style="medium">
        <color indexed="64"/>
      </right>
      <top style="thin">
        <color rgb="FF000000"/>
      </top>
      <bottom style="thin">
        <color indexed="64"/>
      </bottom>
      <diagonal/>
    </border>
    <border>
      <left style="medium">
        <color indexed="64"/>
      </left>
      <right/>
      <top style="thin">
        <color indexed="64"/>
      </top>
      <bottom style="thin">
        <color rgb="FF000000"/>
      </bottom>
      <diagonal/>
    </border>
    <border>
      <left style="medium">
        <color indexed="64"/>
      </left>
      <right/>
      <top style="thin">
        <color rgb="FF000000"/>
      </top>
      <bottom style="thin">
        <color rgb="FF000000"/>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medium">
        <color indexed="64"/>
      </left>
      <right/>
      <top style="thin">
        <color rgb="FF000000"/>
      </top>
      <bottom style="medium">
        <color indexed="64"/>
      </bottom>
      <diagonal/>
    </border>
    <border>
      <left/>
      <right/>
      <top style="thin">
        <color rgb="FF000000"/>
      </top>
      <bottom style="medium">
        <color indexed="64"/>
      </bottom>
      <diagonal/>
    </border>
    <border>
      <left/>
      <right style="thin">
        <color indexed="64"/>
      </right>
      <top style="thin">
        <color rgb="FF000000"/>
      </top>
      <bottom style="medium">
        <color indexed="64"/>
      </bottom>
      <diagonal/>
    </border>
    <border>
      <left style="thin">
        <color indexed="64"/>
      </left>
      <right/>
      <top style="medium">
        <color indexed="64"/>
      </top>
      <bottom style="medium">
        <color indexed="64"/>
      </bottom>
      <diagonal/>
    </border>
    <border>
      <left style="thin">
        <color indexed="64"/>
      </left>
      <right/>
      <top style="thin">
        <color rgb="FF000000"/>
      </top>
      <bottom style="medium">
        <color indexed="64"/>
      </bottom>
      <diagonal/>
    </border>
    <border>
      <left style="medium">
        <color indexed="64"/>
      </left>
      <right style="thin">
        <color indexed="64"/>
      </right>
      <top style="medium">
        <color indexed="64"/>
      </top>
      <bottom/>
      <diagonal/>
    </border>
    <border>
      <left style="thin">
        <color indexed="64"/>
      </left>
      <right/>
      <top/>
      <bottom style="thin">
        <color rgb="FF000000"/>
      </bottom>
      <diagonal/>
    </border>
    <border>
      <left/>
      <right style="thin">
        <color indexed="64"/>
      </right>
      <top/>
      <bottom style="thin">
        <color rgb="FF000000"/>
      </bottom>
      <diagonal/>
    </border>
  </borders>
  <cellStyleXfs count="41">
    <xf numFmtId="0" fontId="0" fillId="0" borderId="0"/>
    <xf numFmtId="9" fontId="7" fillId="0" borderId="0" applyFont="0" applyFill="0" applyBorder="0" applyAlignment="0" applyProtection="0"/>
    <xf numFmtId="0" fontId="11" fillId="0" borderId="0"/>
    <xf numFmtId="0" fontId="11" fillId="0" borderId="0"/>
    <xf numFmtId="0" fontId="14" fillId="0" borderId="0"/>
    <xf numFmtId="0" fontId="11" fillId="0" borderId="0"/>
    <xf numFmtId="0" fontId="22" fillId="0" borderId="0"/>
    <xf numFmtId="0" fontId="27" fillId="0" borderId="0"/>
    <xf numFmtId="0" fontId="6" fillId="0" borderId="0"/>
    <xf numFmtId="164" fontId="7" fillId="0" borderId="0" applyFont="0" applyFill="0" applyBorder="0" applyAlignment="0" applyProtection="0"/>
    <xf numFmtId="0" fontId="6" fillId="0" borderId="0"/>
    <xf numFmtId="0" fontId="5" fillId="0" borderId="0"/>
    <xf numFmtId="0" fontId="5" fillId="0" borderId="0"/>
    <xf numFmtId="0" fontId="5" fillId="0" borderId="0"/>
    <xf numFmtId="0" fontId="5" fillId="0" borderId="0"/>
    <xf numFmtId="0" fontId="7" fillId="0" borderId="0"/>
    <xf numFmtId="9" fontId="7" fillId="0" borderId="0" applyFont="0" applyFill="0" applyBorder="0" applyAlignment="0" applyProtection="0"/>
    <xf numFmtId="0" fontId="14" fillId="0" borderId="0"/>
    <xf numFmtId="0" fontId="5" fillId="0" borderId="0"/>
    <xf numFmtId="0" fontId="4" fillId="0" borderId="0"/>
    <xf numFmtId="0" fontId="4" fillId="0" borderId="0"/>
    <xf numFmtId="0" fontId="4" fillId="0" borderId="0"/>
    <xf numFmtId="0" fontId="4" fillId="0" borderId="0"/>
    <xf numFmtId="0" fontId="3" fillId="0" borderId="0"/>
    <xf numFmtId="0" fontId="3" fillId="0" borderId="0"/>
    <xf numFmtId="0" fontId="2" fillId="0" borderId="0"/>
    <xf numFmtId="0" fontId="2" fillId="0" borderId="0"/>
    <xf numFmtId="0" fontId="2" fillId="0" borderId="0"/>
    <xf numFmtId="0" fontId="2" fillId="0" borderId="0"/>
    <xf numFmtId="0" fontId="1" fillId="0" borderId="0"/>
    <xf numFmtId="0" fontId="1" fillId="0" borderId="0"/>
    <xf numFmtId="0" fontId="27" fillId="0" borderId="0"/>
    <xf numFmtId="0" fontId="27" fillId="0" borderId="0"/>
    <xf numFmtId="0" fontId="59" fillId="5" borderId="0" applyNumberFormat="0" applyBorder="0" applyAlignment="0" applyProtection="0"/>
    <xf numFmtId="9" fontId="7" fillId="0" borderId="0" applyFont="0" applyFill="0" applyBorder="0" applyProtection="0"/>
    <xf numFmtId="0" fontId="1" fillId="0" borderId="0"/>
    <xf numFmtId="0" fontId="1" fillId="0" borderId="0"/>
    <xf numFmtId="0" fontId="1" fillId="0" borderId="0"/>
    <xf numFmtId="0" fontId="72" fillId="0" borderId="0"/>
    <xf numFmtId="0" fontId="1" fillId="0" borderId="0"/>
    <xf numFmtId="0" fontId="1" fillId="0" borderId="0"/>
  </cellStyleXfs>
  <cellXfs count="2195">
    <xf numFmtId="0" fontId="0" fillId="0" borderId="0" xfId="0"/>
    <xf numFmtId="0" fontId="10" fillId="0" borderId="1" xfId="0" applyFont="1" applyBorder="1" applyAlignment="1">
      <alignment horizontal="center" vertical="center" wrapText="1"/>
    </xf>
    <xf numFmtId="0" fontId="16" fillId="0" borderId="0" xfId="0" applyFont="1"/>
    <xf numFmtId="0" fontId="15" fillId="0" borderId="0" xfId="0" applyFont="1"/>
    <xf numFmtId="0" fontId="17" fillId="0" borderId="0" xfId="0" applyFont="1" applyAlignment="1">
      <alignment horizontal="left"/>
    </xf>
    <xf numFmtId="0" fontId="12" fillId="0" borderId="0" xfId="0" applyFont="1"/>
    <xf numFmtId="0" fontId="12" fillId="0" borderId="0" xfId="0" applyFont="1" applyAlignment="1">
      <alignment horizontal="left"/>
    </xf>
    <xf numFmtId="0" fontId="10" fillId="0" borderId="1" xfId="0" applyFont="1" applyBorder="1" applyAlignment="1">
      <alignment horizontal="center" vertical="center"/>
    </xf>
    <xf numFmtId="0" fontId="10" fillId="2" borderId="1" xfId="0" applyFont="1" applyFill="1" applyBorder="1" applyAlignment="1">
      <alignment horizontal="center" vertical="center"/>
    </xf>
    <xf numFmtId="0" fontId="20" fillId="0" borderId="0" xfId="0" applyFont="1"/>
    <xf numFmtId="0" fontId="21" fillId="0" borderId="0" xfId="0" applyFont="1"/>
    <xf numFmtId="0" fontId="25" fillId="0" borderId="0" xfId="0" applyFont="1"/>
    <xf numFmtId="2" fontId="10" fillId="0" borderId="1" xfId="0" applyNumberFormat="1" applyFont="1" applyBorder="1" applyAlignment="1">
      <alignment horizontal="center" vertical="center" wrapText="1"/>
    </xf>
    <xf numFmtId="2" fontId="10" fillId="0" borderId="1" xfId="0" applyNumberFormat="1" applyFont="1" applyBorder="1" applyAlignment="1">
      <alignment horizontal="center" vertical="center"/>
    </xf>
    <xf numFmtId="0" fontId="26" fillId="0" borderId="0" xfId="0" applyFont="1" applyAlignment="1">
      <alignment horizontal="left"/>
    </xf>
    <xf numFmtId="0" fontId="8" fillId="0" borderId="0" xfId="0" applyFont="1"/>
    <xf numFmtId="0" fontId="10" fillId="0" borderId="0" xfId="0" applyFont="1"/>
    <xf numFmtId="0" fontId="8" fillId="0" borderId="0" xfId="0" applyFont="1" applyAlignment="1">
      <alignment horizontal="left"/>
    </xf>
    <xf numFmtId="0" fontId="29" fillId="0" borderId="0" xfId="0" applyFont="1"/>
    <xf numFmtId="1" fontId="10" fillId="2" borderId="1" xfId="0" applyNumberFormat="1" applyFont="1" applyFill="1" applyBorder="1" applyAlignment="1">
      <alignment horizontal="center" vertical="center" wrapText="1"/>
    </xf>
    <xf numFmtId="0" fontId="8" fillId="0" borderId="0" xfId="0" applyFont="1" applyAlignment="1">
      <alignment vertical="top" wrapText="1"/>
    </xf>
    <xf numFmtId="0" fontId="10" fillId="0" borderId="0" xfId="0" applyFont="1" applyAlignment="1">
      <alignment vertical="center" wrapText="1"/>
    </xf>
    <xf numFmtId="165" fontId="8" fillId="2" borderId="1" xfId="0" applyNumberFormat="1" applyFont="1" applyFill="1" applyBorder="1" applyAlignment="1">
      <alignment horizontal="center" vertical="center"/>
    </xf>
    <xf numFmtId="2" fontId="10" fillId="2" borderId="1" xfId="0" applyNumberFormat="1" applyFont="1" applyFill="1" applyBorder="1" applyAlignment="1">
      <alignment horizontal="center" vertical="center" wrapText="1"/>
    </xf>
    <xf numFmtId="0" fontId="10" fillId="2" borderId="2" xfId="1" applyNumberFormat="1" applyFont="1" applyFill="1" applyBorder="1" applyAlignment="1">
      <alignment horizontal="center" vertical="center" wrapText="1"/>
    </xf>
    <xf numFmtId="0" fontId="33" fillId="0" borderId="0" xfId="0" applyFont="1"/>
    <xf numFmtId="0" fontId="10" fillId="2" borderId="1" xfId="19" applyFont="1" applyFill="1" applyBorder="1" applyAlignment="1">
      <alignment horizontal="center" vertical="center" wrapText="1"/>
    </xf>
    <xf numFmtId="0" fontId="10" fillId="2" borderId="0" xfId="19" applyFont="1" applyFill="1" applyAlignment="1">
      <alignment horizontal="center" vertical="center" wrapText="1"/>
    </xf>
    <xf numFmtId="0" fontId="8" fillId="0" borderId="0" xfId="20" applyFont="1" applyAlignment="1">
      <alignment horizontal="left"/>
    </xf>
    <xf numFmtId="0" fontId="8" fillId="0" borderId="9" xfId="20" applyFont="1" applyBorder="1" applyAlignment="1">
      <alignment horizontal="center"/>
    </xf>
    <xf numFmtId="0" fontId="8" fillId="0" borderId="0" xfId="20" applyFont="1" applyAlignment="1">
      <alignment horizontal="left" indent="7"/>
    </xf>
    <xf numFmtId="0" fontId="34" fillId="2" borderId="3" xfId="0" applyFont="1" applyFill="1" applyBorder="1" applyAlignment="1">
      <alignment horizontal="center" vertical="center"/>
    </xf>
    <xf numFmtId="0" fontId="34" fillId="2" borderId="1" xfId="0" applyFont="1" applyFill="1" applyBorder="1" applyAlignment="1">
      <alignment horizontal="center" vertical="center" wrapText="1"/>
    </xf>
    <xf numFmtId="0" fontId="12" fillId="0" borderId="0" xfId="22" applyFont="1" applyAlignment="1">
      <alignment horizontal="left"/>
    </xf>
    <xf numFmtId="0" fontId="12" fillId="0" borderId="9" xfId="22" applyFont="1" applyBorder="1" applyAlignment="1">
      <alignment horizontal="center"/>
    </xf>
    <xf numFmtId="0" fontId="12" fillId="0" borderId="0" xfId="22" applyFont="1" applyAlignment="1">
      <alignment horizontal="left" indent="7"/>
    </xf>
    <xf numFmtId="0" fontId="10" fillId="2" borderId="1" xfId="21" applyFont="1" applyFill="1" applyBorder="1" applyAlignment="1">
      <alignment horizontal="center" vertical="center" wrapText="1"/>
    </xf>
    <xf numFmtId="0" fontId="10" fillId="2" borderId="0" xfId="21" applyFont="1" applyFill="1" applyAlignment="1">
      <alignment horizontal="center" vertical="center" wrapText="1"/>
    </xf>
    <xf numFmtId="0" fontId="8" fillId="0" borderId="0" xfId="22" applyFont="1" applyAlignment="1">
      <alignment horizontal="left"/>
    </xf>
    <xf numFmtId="0" fontId="8" fillId="0" borderId="9" xfId="22" applyFont="1" applyBorder="1" applyAlignment="1">
      <alignment horizontal="center"/>
    </xf>
    <xf numFmtId="0" fontId="8" fillId="0" borderId="0" xfId="22" applyFont="1" applyAlignment="1">
      <alignment horizontal="left" indent="7"/>
    </xf>
    <xf numFmtId="0" fontId="10" fillId="2" borderId="1" xfId="0" applyFont="1" applyFill="1" applyBorder="1" applyAlignment="1">
      <alignment vertical="center"/>
    </xf>
    <xf numFmtId="0" fontId="29" fillId="0" borderId="0" xfId="15" applyFont="1"/>
    <xf numFmtId="0" fontId="37" fillId="0" borderId="0" xfId="15" applyFont="1" applyAlignment="1">
      <alignment horizontal="left"/>
    </xf>
    <xf numFmtId="0" fontId="23" fillId="0" borderId="0" xfId="15" applyFont="1" applyAlignment="1">
      <alignment horizontal="left"/>
    </xf>
    <xf numFmtId="0" fontId="8" fillId="0" borderId="9" xfId="23" applyFont="1" applyBorder="1" applyAlignment="1">
      <alignment horizontal="center"/>
    </xf>
    <xf numFmtId="0" fontId="23" fillId="0" borderId="0" xfId="23" applyFont="1" applyAlignment="1">
      <alignment horizontal="left"/>
    </xf>
    <xf numFmtId="0" fontId="23" fillId="0" borderId="0" xfId="23" applyFont="1" applyAlignment="1">
      <alignment horizontal="left" indent="7"/>
    </xf>
    <xf numFmtId="0" fontId="23" fillId="0" borderId="0" xfId="15" applyFont="1"/>
    <xf numFmtId="0" fontId="10" fillId="0" borderId="0" xfId="15" applyFont="1"/>
    <xf numFmtId="0" fontId="8" fillId="0" borderId="0" xfId="15" applyFont="1"/>
    <xf numFmtId="0" fontId="26" fillId="0" borderId="0" xfId="15" applyFont="1" applyAlignment="1">
      <alignment horizontal="left"/>
    </xf>
    <xf numFmtId="165" fontId="8" fillId="2" borderId="1" xfId="15" applyNumberFormat="1" applyFont="1" applyFill="1" applyBorder="1" applyAlignment="1">
      <alignment horizontal="center" vertical="center"/>
    </xf>
    <xf numFmtId="0" fontId="33" fillId="0" borderId="0" xfId="15" applyFont="1"/>
    <xf numFmtId="0" fontId="8" fillId="0" borderId="0" xfId="15" applyFont="1" applyAlignment="1">
      <alignment vertical="top" wrapText="1"/>
    </xf>
    <xf numFmtId="0" fontId="10" fillId="2" borderId="0" xfId="15" applyFont="1" applyFill="1" applyAlignment="1">
      <alignment horizontal="left" vertical="top" wrapText="1"/>
    </xf>
    <xf numFmtId="0" fontId="10" fillId="2" borderId="0" xfId="24" applyFont="1" applyFill="1" applyAlignment="1">
      <alignment horizontal="center" vertical="center" wrapText="1"/>
    </xf>
    <xf numFmtId="1" fontId="10" fillId="2" borderId="1" xfId="15" applyNumberFormat="1" applyFont="1" applyFill="1" applyBorder="1" applyAlignment="1">
      <alignment horizontal="center" vertical="center" wrapText="1"/>
    </xf>
    <xf numFmtId="1" fontId="25" fillId="0" borderId="1" xfId="15" applyNumberFormat="1" applyFont="1" applyBorder="1" applyAlignment="1">
      <alignment horizontal="center" vertical="center"/>
    </xf>
    <xf numFmtId="0" fontId="25" fillId="2" borderId="1" xfId="15" applyFont="1" applyFill="1" applyBorder="1" applyAlignment="1">
      <alignment horizontal="center" vertical="center" wrapText="1"/>
    </xf>
    <xf numFmtId="0" fontId="10" fillId="2" borderId="1" xfId="24" applyFont="1" applyFill="1" applyBorder="1" applyAlignment="1">
      <alignment horizontal="center" vertical="center" wrapText="1"/>
    </xf>
    <xf numFmtId="0" fontId="25" fillId="0" borderId="1" xfId="15" applyFont="1" applyBorder="1" applyAlignment="1">
      <alignment horizontal="center" vertical="center"/>
    </xf>
    <xf numFmtId="0" fontId="31" fillId="2" borderId="1" xfId="15" applyFont="1" applyFill="1" applyBorder="1" applyAlignment="1">
      <alignment horizontal="center" vertical="center"/>
    </xf>
    <xf numFmtId="0" fontId="10" fillId="2" borderId="0" xfId="15" applyFont="1" applyFill="1"/>
    <xf numFmtId="0" fontId="25" fillId="0" borderId="0" xfId="15" applyFont="1" applyAlignment="1">
      <alignment horizontal="right"/>
    </xf>
    <xf numFmtId="1" fontId="34" fillId="2" borderId="1" xfId="15" applyNumberFormat="1" applyFont="1" applyFill="1" applyBorder="1" applyAlignment="1">
      <alignment horizontal="center" vertical="center" wrapText="1"/>
    </xf>
    <xf numFmtId="1" fontId="34" fillId="2" borderId="1" xfId="15" applyNumberFormat="1" applyFont="1" applyFill="1" applyBorder="1" applyAlignment="1">
      <alignment horizontal="center" vertical="center"/>
    </xf>
    <xf numFmtId="0" fontId="25" fillId="0" borderId="0" xfId="15" applyFont="1" applyAlignment="1">
      <alignment vertical="top" wrapText="1"/>
    </xf>
    <xf numFmtId="0" fontId="25" fillId="0" borderId="0" xfId="15" applyFont="1" applyAlignment="1">
      <alignment vertical="top"/>
    </xf>
    <xf numFmtId="1" fontId="10" fillId="0" borderId="1" xfId="0" applyNumberFormat="1" applyFont="1" applyBorder="1" applyAlignment="1">
      <alignment horizontal="center" vertical="center" wrapText="1"/>
    </xf>
    <xf numFmtId="49" fontId="12" fillId="0" borderId="1" xfId="0" applyNumberFormat="1" applyFont="1" applyBorder="1" applyAlignment="1">
      <alignment horizontal="center" vertical="center" wrapText="1"/>
    </xf>
    <xf numFmtId="0" fontId="10" fillId="2"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8" fillId="0" borderId="1" xfId="0" applyFont="1" applyBorder="1" applyAlignment="1">
      <alignment horizontal="center" vertical="center" wrapText="1"/>
    </xf>
    <xf numFmtId="0" fontId="10" fillId="2" borderId="3" xfId="0" applyFont="1" applyFill="1" applyBorder="1" applyAlignment="1">
      <alignment horizontal="center" vertical="center" wrapText="1"/>
    </xf>
    <xf numFmtId="0" fontId="10" fillId="2" borderId="0" xfId="0" applyFont="1" applyFill="1" applyAlignment="1">
      <alignment horizontal="left" vertical="center" wrapText="1"/>
    </xf>
    <xf numFmtId="1" fontId="10" fillId="2" borderId="3" xfId="0" applyNumberFormat="1" applyFont="1" applyFill="1" applyBorder="1" applyAlignment="1">
      <alignment horizontal="center" vertical="center" wrapText="1"/>
    </xf>
    <xf numFmtId="165" fontId="10" fillId="2" borderId="1" xfId="15" applyNumberFormat="1" applyFont="1" applyFill="1" applyBorder="1" applyAlignment="1">
      <alignment horizontal="center" vertical="center"/>
    </xf>
    <xf numFmtId="0" fontId="25" fillId="0" borderId="0" xfId="0" applyFont="1" applyAlignment="1">
      <alignment vertical="center"/>
    </xf>
    <xf numFmtId="0" fontId="25" fillId="0" borderId="0" xfId="0" applyFont="1" applyAlignment="1">
      <alignment horizontal="right" vertical="center"/>
    </xf>
    <xf numFmtId="0" fontId="10" fillId="2" borderId="0" xfId="0" applyFont="1" applyFill="1" applyAlignment="1">
      <alignment vertical="center"/>
    </xf>
    <xf numFmtId="0" fontId="10" fillId="0" borderId="0" xfId="0" applyFont="1" applyAlignment="1">
      <alignment vertical="center"/>
    </xf>
    <xf numFmtId="0" fontId="8" fillId="2" borderId="3" xfId="0" applyFont="1" applyFill="1" applyBorder="1" applyAlignment="1">
      <alignment vertical="center" wrapText="1"/>
    </xf>
    <xf numFmtId="0" fontId="8" fillId="2" borderId="4" xfId="0" applyFont="1" applyFill="1" applyBorder="1" applyAlignment="1">
      <alignment vertical="center" wrapText="1"/>
    </xf>
    <xf numFmtId="0" fontId="10" fillId="2" borderId="0" xfId="0" applyFont="1" applyFill="1" applyAlignment="1">
      <alignment vertical="center" wrapText="1"/>
    </xf>
    <xf numFmtId="49" fontId="8" fillId="2" borderId="1" xfId="0" applyNumberFormat="1" applyFont="1" applyFill="1" applyBorder="1" applyAlignment="1">
      <alignment horizontal="center" vertical="center" wrapText="1"/>
    </xf>
    <xf numFmtId="0" fontId="10" fillId="0" borderId="0" xfId="0" applyFont="1" applyAlignment="1">
      <alignment horizontal="left" vertical="center" wrapText="1"/>
    </xf>
    <xf numFmtId="0" fontId="31" fillId="0" borderId="0" xfId="0" applyFont="1"/>
    <xf numFmtId="0" fontId="34" fillId="0" borderId="0" xfId="0" applyFont="1"/>
    <xf numFmtId="0" fontId="31" fillId="0" borderId="0" xfId="0" applyFont="1" applyAlignment="1">
      <alignment vertical="center"/>
    </xf>
    <xf numFmtId="0" fontId="34" fillId="0" borderId="0" xfId="0" applyFont="1" applyAlignment="1">
      <alignment vertical="center"/>
    </xf>
    <xf numFmtId="0" fontId="18" fillId="0" borderId="0" xfId="0" applyFont="1"/>
    <xf numFmtId="0" fontId="9" fillId="0" borderId="0" xfId="0" applyFont="1"/>
    <xf numFmtId="0" fontId="8" fillId="0" borderId="0" xfId="22" applyFont="1" applyAlignment="1">
      <alignment horizontal="center" vertical="center"/>
    </xf>
    <xf numFmtId="0" fontId="8" fillId="0" borderId="0" xfId="22" applyFont="1" applyAlignment="1">
      <alignment vertical="center"/>
    </xf>
    <xf numFmtId="165" fontId="9" fillId="2" borderId="1" xfId="0" applyNumberFormat="1" applyFont="1" applyFill="1" applyBorder="1" applyAlignment="1">
      <alignment horizontal="center" vertical="center"/>
    </xf>
    <xf numFmtId="0" fontId="13" fillId="0" borderId="0" xfId="0" applyFont="1"/>
    <xf numFmtId="0" fontId="13" fillId="2" borderId="1" xfId="0" applyFont="1" applyFill="1" applyBorder="1" applyAlignment="1">
      <alignment horizontal="center" vertical="center" wrapText="1"/>
    </xf>
    <xf numFmtId="165" fontId="10" fillId="2" borderId="1" xfId="0" applyNumberFormat="1" applyFont="1" applyFill="1" applyBorder="1" applyAlignment="1">
      <alignment horizontal="center" vertical="center" wrapText="1"/>
    </xf>
    <xf numFmtId="49" fontId="10" fillId="2" borderId="22" xfId="0" applyNumberFormat="1" applyFont="1" applyFill="1" applyBorder="1" applyAlignment="1">
      <alignment horizontal="center" vertical="center" wrapText="1"/>
    </xf>
    <xf numFmtId="49" fontId="10" fillId="2" borderId="16" xfId="0" applyNumberFormat="1" applyFont="1" applyFill="1" applyBorder="1" applyAlignment="1">
      <alignment horizontal="center" vertical="center" wrapText="1"/>
    </xf>
    <xf numFmtId="0" fontId="8" fillId="0" borderId="23" xfId="0" applyFont="1" applyBorder="1" applyAlignment="1">
      <alignment horizontal="center" vertical="center" wrapText="1"/>
    </xf>
    <xf numFmtId="0" fontId="8" fillId="0" borderId="22" xfId="0" applyFont="1" applyBorder="1" applyAlignment="1">
      <alignment horizontal="center" vertical="center" wrapText="1"/>
    </xf>
    <xf numFmtId="0" fontId="8" fillId="0" borderId="22" xfId="0" applyFont="1" applyBorder="1" applyAlignment="1">
      <alignment horizontal="center" vertical="center"/>
    </xf>
    <xf numFmtId="0" fontId="34" fillId="0" borderId="22" xfId="0" applyFont="1" applyBorder="1" applyAlignment="1" applyProtection="1">
      <alignment vertical="center"/>
      <protection locked="0"/>
    </xf>
    <xf numFmtId="0" fontId="8" fillId="2" borderId="32" xfId="0" applyFont="1" applyFill="1" applyBorder="1" applyAlignment="1">
      <alignment horizontal="center" vertical="center" textRotation="90" wrapText="1"/>
    </xf>
    <xf numFmtId="0" fontId="10" fillId="0" borderId="22" xfId="0" applyFont="1" applyBorder="1" applyAlignment="1">
      <alignment horizontal="left" vertical="center" wrapText="1"/>
    </xf>
    <xf numFmtId="0" fontId="8" fillId="2" borderId="23" xfId="0" applyFont="1" applyFill="1" applyBorder="1" applyAlignment="1">
      <alignment horizontal="center" vertical="center" wrapText="1"/>
    </xf>
    <xf numFmtId="9" fontId="10" fillId="0" borderId="22" xfId="1" applyFont="1" applyBorder="1" applyAlignment="1">
      <alignment vertical="center" wrapText="1"/>
    </xf>
    <xf numFmtId="0" fontId="8" fillId="2" borderId="30" xfId="0" applyFont="1" applyFill="1" applyBorder="1" applyAlignment="1">
      <alignment horizontal="center" vertical="center" textRotation="90" wrapText="1"/>
    </xf>
    <xf numFmtId="0" fontId="10" fillId="2" borderId="17" xfId="19" applyFont="1" applyFill="1" applyBorder="1" applyAlignment="1">
      <alignment horizontal="center" vertical="center" wrapText="1"/>
    </xf>
    <xf numFmtId="0" fontId="10" fillId="0" borderId="17" xfId="4" applyFont="1" applyBorder="1" applyAlignment="1" applyProtection="1">
      <alignment horizontal="center" vertical="center" wrapText="1"/>
      <protection locked="0"/>
    </xf>
    <xf numFmtId="9" fontId="10" fillId="0" borderId="16" xfId="1" applyFont="1" applyBorder="1" applyAlignment="1">
      <alignment vertical="center" wrapText="1"/>
    </xf>
    <xf numFmtId="0" fontId="8" fillId="2" borderId="22" xfId="0" applyFont="1" applyFill="1" applyBorder="1" applyAlignment="1">
      <alignment horizontal="center" vertical="center" wrapText="1"/>
    </xf>
    <xf numFmtId="0" fontId="23" fillId="2" borderId="17" xfId="0" applyFont="1" applyFill="1" applyBorder="1" applyAlignment="1">
      <alignment vertical="center" wrapText="1"/>
    </xf>
    <xf numFmtId="49" fontId="13" fillId="2" borderId="22" xfId="0" applyNumberFormat="1" applyFont="1" applyFill="1" applyBorder="1" applyAlignment="1">
      <alignment horizontal="center" vertical="center" wrapText="1"/>
    </xf>
    <xf numFmtId="49" fontId="13" fillId="2" borderId="16" xfId="0" applyNumberFormat="1" applyFont="1" applyFill="1" applyBorder="1" applyAlignment="1">
      <alignment horizontal="center" vertical="center" wrapText="1"/>
    </xf>
    <xf numFmtId="0" fontId="13" fillId="2" borderId="0" xfId="0" applyFont="1" applyFill="1" applyAlignment="1">
      <alignment vertical="center"/>
    </xf>
    <xf numFmtId="0" fontId="13" fillId="0" borderId="0" xfId="0" applyFont="1" applyAlignment="1">
      <alignment vertical="center"/>
    </xf>
    <xf numFmtId="0" fontId="13" fillId="2" borderId="0" xfId="0" applyFont="1" applyFill="1" applyAlignment="1">
      <alignment vertical="center" wrapText="1"/>
    </xf>
    <xf numFmtId="0" fontId="12" fillId="2" borderId="1" xfId="0" applyFont="1" applyFill="1" applyBorder="1" applyAlignment="1">
      <alignment horizontal="center" vertical="center" wrapText="1"/>
    </xf>
    <xf numFmtId="0" fontId="12" fillId="0" borderId="22" xfId="0" applyFont="1" applyBorder="1" applyAlignment="1">
      <alignment horizontal="center" vertical="center"/>
    </xf>
    <xf numFmtId="0" fontId="12" fillId="2" borderId="23" xfId="0" applyFont="1" applyFill="1" applyBorder="1" applyAlignment="1">
      <alignment horizontal="center" vertical="center" wrapText="1"/>
    </xf>
    <xf numFmtId="9" fontId="13" fillId="0" borderId="22" xfId="1" applyFont="1" applyBorder="1" applyAlignment="1">
      <alignment vertical="center" wrapText="1"/>
    </xf>
    <xf numFmtId="0" fontId="12" fillId="2" borderId="32" xfId="0" applyFont="1" applyFill="1" applyBorder="1" applyAlignment="1">
      <alignment horizontal="center" vertical="center" textRotation="90" wrapText="1"/>
    </xf>
    <xf numFmtId="0" fontId="13" fillId="2" borderId="1" xfId="19" applyFont="1" applyFill="1" applyBorder="1" applyAlignment="1">
      <alignment horizontal="center" vertical="center" wrapText="1"/>
    </xf>
    <xf numFmtId="0" fontId="13" fillId="2" borderId="1" xfId="0" applyFont="1" applyFill="1" applyBorder="1" applyAlignment="1">
      <alignment horizontal="center" vertical="center"/>
    </xf>
    <xf numFmtId="0" fontId="12" fillId="2" borderId="30" xfId="0" applyFont="1" applyFill="1" applyBorder="1" applyAlignment="1">
      <alignment horizontal="center" vertical="center" textRotation="90" wrapText="1"/>
    </xf>
    <xf numFmtId="0" fontId="13" fillId="2" borderId="17" xfId="19" applyFont="1" applyFill="1" applyBorder="1" applyAlignment="1">
      <alignment horizontal="center" vertical="center" wrapText="1"/>
    </xf>
    <xf numFmtId="0" fontId="13" fillId="0" borderId="17" xfId="4" applyFont="1" applyBorder="1" applyAlignment="1" applyProtection="1">
      <alignment horizontal="center" vertical="center" wrapText="1"/>
      <protection locked="0"/>
    </xf>
    <xf numFmtId="2" fontId="13" fillId="0" borderId="17" xfId="0" applyNumberFormat="1" applyFont="1" applyBorder="1" applyAlignment="1">
      <alignment horizontal="center" vertical="center"/>
    </xf>
    <xf numFmtId="2" fontId="13" fillId="2" borderId="17" xfId="0" applyNumberFormat="1" applyFont="1" applyFill="1" applyBorder="1" applyAlignment="1">
      <alignment horizontal="center" vertical="center" wrapText="1"/>
    </xf>
    <xf numFmtId="0" fontId="13" fillId="2" borderId="0" xfId="19" applyFont="1" applyFill="1" applyAlignment="1">
      <alignment horizontal="center" vertical="center" wrapText="1"/>
    </xf>
    <xf numFmtId="0" fontId="13" fillId="2" borderId="0" xfId="0" applyFont="1" applyFill="1" applyAlignment="1">
      <alignment horizontal="left" vertical="center" wrapText="1"/>
    </xf>
    <xf numFmtId="0" fontId="12" fillId="0" borderId="0" xfId="0" applyFont="1" applyAlignment="1">
      <alignment vertical="top" wrapText="1"/>
    </xf>
    <xf numFmtId="0" fontId="12" fillId="2" borderId="22" xfId="0" applyFont="1" applyFill="1" applyBorder="1" applyAlignment="1">
      <alignment horizontal="center" vertical="center" wrapText="1"/>
    </xf>
    <xf numFmtId="49" fontId="12" fillId="2" borderId="1" xfId="0" applyNumberFormat="1" applyFont="1" applyFill="1" applyBorder="1" applyAlignment="1">
      <alignment horizontal="center" vertical="center" wrapText="1"/>
    </xf>
    <xf numFmtId="0" fontId="40" fillId="2" borderId="17" xfId="0" applyFont="1" applyFill="1" applyBorder="1" applyAlignment="1">
      <alignment vertical="center" wrapText="1"/>
    </xf>
    <xf numFmtId="165" fontId="32" fillId="0" borderId="16" xfId="0" applyNumberFormat="1" applyFont="1" applyBorder="1" applyAlignment="1">
      <alignment horizontal="center" vertical="center" wrapText="1"/>
    </xf>
    <xf numFmtId="0" fontId="12" fillId="0" borderId="0" xfId="20" applyFont="1" applyAlignment="1">
      <alignment horizontal="left"/>
    </xf>
    <xf numFmtId="0" fontId="12" fillId="0" borderId="9" xfId="20" applyFont="1" applyBorder="1" applyAlignment="1">
      <alignment horizontal="center"/>
    </xf>
    <xf numFmtId="0" fontId="12" fillId="0" borderId="0" xfId="20" applyFont="1" applyAlignment="1">
      <alignment horizontal="left" indent="7"/>
    </xf>
    <xf numFmtId="0" fontId="41" fillId="0" borderId="0" xfId="0" applyFont="1"/>
    <xf numFmtId="9" fontId="13" fillId="0" borderId="22" xfId="1" applyFont="1" applyBorder="1" applyAlignment="1">
      <alignment horizontal="left" vertical="top" wrapText="1"/>
    </xf>
    <xf numFmtId="0" fontId="34" fillId="2" borderId="17" xfId="4" applyFont="1" applyFill="1" applyBorder="1" applyAlignment="1" applyProtection="1">
      <alignment horizontal="center" vertical="center" wrapText="1"/>
      <protection locked="0"/>
    </xf>
    <xf numFmtId="165" fontId="10" fillId="2" borderId="17" xfId="0" applyNumberFormat="1" applyFont="1" applyFill="1" applyBorder="1" applyAlignment="1">
      <alignment horizontal="center" vertical="center" wrapText="1"/>
    </xf>
    <xf numFmtId="0" fontId="23" fillId="0" borderId="17" xfId="0" applyFont="1" applyBorder="1" applyAlignment="1">
      <alignment vertical="center" wrapText="1"/>
    </xf>
    <xf numFmtId="0" fontId="10" fillId="2" borderId="17" xfId="21" applyFont="1" applyFill="1" applyBorder="1" applyAlignment="1">
      <alignment horizontal="center" vertical="center" wrapText="1"/>
    </xf>
    <xf numFmtId="0" fontId="10" fillId="0" borderId="17" xfId="0" applyFont="1" applyBorder="1" applyAlignment="1">
      <alignment horizontal="center" vertical="center" wrapText="1"/>
    </xf>
    <xf numFmtId="0" fontId="10" fillId="0" borderId="17" xfId="0" applyFont="1" applyBorder="1" applyAlignment="1">
      <alignment horizontal="center" vertical="center"/>
    </xf>
    <xf numFmtId="0" fontId="10" fillId="2" borderId="17" xfId="0" applyFont="1" applyFill="1" applyBorder="1" applyAlignment="1">
      <alignment horizontal="center" vertical="center" wrapText="1"/>
    </xf>
    <xf numFmtId="165" fontId="8" fillId="2" borderId="22" xfId="0" applyNumberFormat="1" applyFont="1" applyFill="1" applyBorder="1" applyAlignment="1">
      <alignment horizontal="center" vertical="center"/>
    </xf>
    <xf numFmtId="165" fontId="18" fillId="0" borderId="16" xfId="0" applyNumberFormat="1" applyFont="1" applyBorder="1" applyAlignment="1">
      <alignment horizontal="center" vertical="center"/>
    </xf>
    <xf numFmtId="1" fontId="10" fillId="2" borderId="17" xfId="0" applyNumberFormat="1" applyFont="1" applyFill="1" applyBorder="1" applyAlignment="1">
      <alignment horizontal="center" vertical="center" wrapText="1"/>
    </xf>
    <xf numFmtId="4" fontId="10" fillId="0" borderId="17" xfId="0" applyNumberFormat="1" applyFont="1" applyBorder="1" applyAlignment="1">
      <alignment horizontal="center" vertical="center"/>
    </xf>
    <xf numFmtId="4" fontId="10" fillId="2" borderId="17" xfId="0" applyNumberFormat="1" applyFont="1" applyFill="1" applyBorder="1" applyAlignment="1">
      <alignment horizontal="center" vertical="center" wrapText="1"/>
    </xf>
    <xf numFmtId="2" fontId="10" fillId="0" borderId="17" xfId="0" applyNumberFormat="1" applyFont="1" applyBorder="1" applyAlignment="1">
      <alignment horizontal="center" vertical="center" wrapText="1"/>
    </xf>
    <xf numFmtId="0" fontId="8" fillId="2" borderId="17" xfId="0" applyFont="1" applyFill="1" applyBorder="1" applyAlignment="1">
      <alignment vertical="center" wrapText="1"/>
    </xf>
    <xf numFmtId="0" fontId="8" fillId="2" borderId="13"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8" fillId="2" borderId="23" xfId="0" applyFont="1" applyFill="1" applyBorder="1" applyAlignment="1">
      <alignment horizontal="center" vertical="center" textRotation="90" wrapText="1"/>
    </xf>
    <xf numFmtId="0" fontId="12" fillId="0" borderId="1" xfId="0" applyFont="1" applyBorder="1" applyAlignment="1">
      <alignment horizontal="center" vertical="center" wrapText="1"/>
    </xf>
    <xf numFmtId="0" fontId="10" fillId="0" borderId="0" xfId="0" applyFont="1" applyAlignment="1">
      <alignment horizontal="right" vertical="center"/>
    </xf>
    <xf numFmtId="0" fontId="34" fillId="0" borderId="46" xfId="0" applyFont="1" applyBorder="1" applyAlignment="1">
      <alignment vertical="center"/>
    </xf>
    <xf numFmtId="0" fontId="34" fillId="0" borderId="50" xfId="0" applyFont="1" applyBorder="1" applyAlignment="1">
      <alignment vertical="center"/>
    </xf>
    <xf numFmtId="0" fontId="34" fillId="0" borderId="49" xfId="0" applyFont="1" applyBorder="1" applyAlignment="1">
      <alignment vertical="center"/>
    </xf>
    <xf numFmtId="0" fontId="34" fillId="2" borderId="1" xfId="0" applyFont="1" applyFill="1" applyBorder="1" applyAlignment="1">
      <alignment horizontal="center" vertical="center"/>
    </xf>
    <xf numFmtId="0" fontId="10" fillId="2" borderId="1" xfId="0" applyFont="1" applyFill="1" applyBorder="1" applyAlignment="1">
      <alignment vertical="center" wrapText="1"/>
    </xf>
    <xf numFmtId="0" fontId="43" fillId="0" borderId="0" xfId="0" applyFont="1"/>
    <xf numFmtId="49" fontId="9" fillId="2" borderId="1" xfId="0" applyNumberFormat="1" applyFont="1" applyFill="1" applyBorder="1" applyAlignment="1">
      <alignment horizontal="center" vertical="center" wrapText="1"/>
    </xf>
    <xf numFmtId="0" fontId="13" fillId="0" borderId="1" xfId="0" applyFont="1" applyBorder="1" applyAlignment="1">
      <alignment horizontal="center" vertical="center"/>
    </xf>
    <xf numFmtId="0" fontId="16" fillId="0" borderId="0" xfId="0" applyFont="1" applyAlignment="1">
      <alignment vertical="center"/>
    </xf>
    <xf numFmtId="49" fontId="19" fillId="2" borderId="1" xfId="0" applyNumberFormat="1" applyFont="1" applyFill="1" applyBorder="1" applyAlignment="1">
      <alignment horizontal="center" vertical="center" wrapText="1"/>
    </xf>
    <xf numFmtId="0" fontId="19" fillId="2" borderId="6" xfId="0" applyFont="1" applyFill="1" applyBorder="1" applyAlignment="1">
      <alignment horizontal="center" vertical="center" wrapText="1"/>
    </xf>
    <xf numFmtId="0" fontId="19" fillId="2" borderId="13" xfId="0" applyFont="1" applyFill="1" applyBorder="1" applyAlignment="1">
      <alignment horizontal="center" vertical="center" wrapText="1"/>
    </xf>
    <xf numFmtId="0" fontId="25" fillId="0" borderId="0" xfId="15" applyFont="1"/>
    <xf numFmtId="0" fontId="24" fillId="0" borderId="0" xfId="15" applyFont="1"/>
    <xf numFmtId="0" fontId="10" fillId="2" borderId="1" xfId="15" applyFont="1" applyFill="1" applyBorder="1" applyAlignment="1">
      <alignment horizontal="center" vertical="center" wrapText="1"/>
    </xf>
    <xf numFmtId="0" fontId="10" fillId="2" borderId="0" xfId="15" applyFont="1" applyFill="1" applyAlignment="1">
      <alignment vertical="top" wrapText="1"/>
    </xf>
    <xf numFmtId="49" fontId="10" fillId="2" borderId="1" xfId="15" applyNumberFormat="1" applyFont="1" applyFill="1" applyBorder="1" applyAlignment="1">
      <alignment horizontal="center" vertical="center" wrapText="1"/>
    </xf>
    <xf numFmtId="0" fontId="8" fillId="2" borderId="3" xfId="15" applyFont="1" applyFill="1" applyBorder="1" applyAlignment="1">
      <alignment vertical="top" wrapText="1"/>
    </xf>
    <xf numFmtId="0" fontId="8" fillId="2" borderId="4" xfId="15" applyFont="1" applyFill="1" applyBorder="1" applyAlignment="1">
      <alignment vertical="top" wrapText="1"/>
    </xf>
    <xf numFmtId="0" fontId="8" fillId="2" borderId="1" xfId="15" applyFont="1" applyFill="1" applyBorder="1" applyAlignment="1">
      <alignment horizontal="center" vertical="top" wrapText="1"/>
    </xf>
    <xf numFmtId="49" fontId="8" fillId="2" borderId="1" xfId="15" applyNumberFormat="1" applyFont="1" applyFill="1" applyBorder="1" applyAlignment="1">
      <alignment horizontal="center" vertical="center" wrapText="1"/>
    </xf>
    <xf numFmtId="165" fontId="32" fillId="2" borderId="1" xfId="15" applyNumberFormat="1" applyFont="1" applyFill="1" applyBorder="1" applyAlignment="1">
      <alignment horizontal="center" vertical="center"/>
    </xf>
    <xf numFmtId="0" fontId="25" fillId="2" borderId="1" xfId="0" applyFont="1" applyFill="1" applyBorder="1" applyAlignment="1">
      <alignment horizontal="center" vertical="center"/>
    </xf>
    <xf numFmtId="1" fontId="25" fillId="2" borderId="1" xfId="0" applyNumberFormat="1" applyFont="1" applyFill="1" applyBorder="1" applyAlignment="1">
      <alignment horizontal="center" vertical="center"/>
    </xf>
    <xf numFmtId="1" fontId="10" fillId="2" borderId="1" xfId="0" applyNumberFormat="1" applyFont="1" applyFill="1" applyBorder="1" applyAlignment="1">
      <alignment horizontal="center" vertical="center"/>
    </xf>
    <xf numFmtId="165" fontId="34" fillId="0" borderId="3" xfId="0" applyNumberFormat="1" applyFont="1" applyBorder="1" applyAlignment="1">
      <alignment horizontal="center" vertical="center"/>
    </xf>
    <xf numFmtId="165" fontId="34" fillId="0" borderId="1" xfId="0" applyNumberFormat="1" applyFont="1" applyBorder="1" applyAlignment="1">
      <alignment horizontal="center" vertical="center" wrapText="1"/>
    </xf>
    <xf numFmtId="165" fontId="34" fillId="0" borderId="1" xfId="0" applyNumberFormat="1" applyFont="1" applyBorder="1" applyAlignment="1">
      <alignment horizontal="center" vertical="center"/>
    </xf>
    <xf numFmtId="165" fontId="34" fillId="2" borderId="1" xfId="0" applyNumberFormat="1" applyFont="1" applyFill="1" applyBorder="1" applyAlignment="1">
      <alignment horizontal="center" vertical="center" wrapText="1"/>
    </xf>
    <xf numFmtId="1" fontId="34" fillId="2" borderId="1" xfId="0" applyNumberFormat="1" applyFont="1" applyFill="1" applyBorder="1" applyAlignment="1">
      <alignment horizontal="center" vertical="center" wrapText="1"/>
    </xf>
    <xf numFmtId="2" fontId="10" fillId="0" borderId="17" xfId="0" applyNumberFormat="1" applyFont="1" applyBorder="1" applyAlignment="1">
      <alignment horizontal="center" vertical="center"/>
    </xf>
    <xf numFmtId="0" fontId="8" fillId="0" borderId="1" xfId="15" applyFont="1" applyBorder="1" applyAlignment="1">
      <alignment horizontal="center" vertical="top" wrapText="1"/>
    </xf>
    <xf numFmtId="0" fontId="10" fillId="0" borderId="1" xfId="15" applyFont="1" applyBorder="1" applyAlignment="1">
      <alignment horizontal="center" vertical="center" wrapText="1"/>
    </xf>
    <xf numFmtId="9" fontId="10" fillId="0" borderId="22" xfId="1" applyFont="1" applyFill="1" applyBorder="1" applyAlignment="1">
      <alignment vertical="center" wrapText="1"/>
    </xf>
    <xf numFmtId="9" fontId="10" fillId="0" borderId="16" xfId="1" applyFont="1" applyFill="1" applyBorder="1" applyAlignment="1">
      <alignment vertical="center" wrapText="1"/>
    </xf>
    <xf numFmtId="0" fontId="48" fillId="2" borderId="1" xfId="0" applyFont="1" applyFill="1" applyBorder="1" applyAlignment="1">
      <alignment horizontal="center" vertical="center" wrapText="1"/>
    </xf>
    <xf numFmtId="165" fontId="34" fillId="2" borderId="1" xfId="15" applyNumberFormat="1" applyFont="1" applyFill="1" applyBorder="1" applyAlignment="1">
      <alignment horizontal="center" vertical="center" wrapText="1"/>
    </xf>
    <xf numFmtId="0" fontId="24" fillId="0" borderId="8" xfId="15" applyFont="1" applyBorder="1"/>
    <xf numFmtId="49" fontId="34" fillId="2" borderId="34" xfId="15" applyNumberFormat="1" applyFont="1" applyFill="1" applyBorder="1" applyAlignment="1">
      <alignment horizontal="center" vertical="center" wrapText="1"/>
    </xf>
    <xf numFmtId="49" fontId="34" fillId="2" borderId="22" xfId="15" applyNumberFormat="1" applyFont="1" applyFill="1" applyBorder="1" applyAlignment="1">
      <alignment horizontal="center" vertical="center" wrapText="1"/>
    </xf>
    <xf numFmtId="49" fontId="34" fillId="2" borderId="16" xfId="15" applyNumberFormat="1" applyFont="1" applyFill="1" applyBorder="1" applyAlignment="1">
      <alignment horizontal="center" vertical="center" wrapText="1"/>
    </xf>
    <xf numFmtId="0" fontId="34" fillId="2" borderId="0" xfId="15" applyFont="1" applyFill="1"/>
    <xf numFmtId="0" fontId="34" fillId="0" borderId="0" xfId="15" applyFont="1"/>
    <xf numFmtId="0" fontId="46" fillId="2" borderId="3" xfId="15" applyFont="1" applyFill="1" applyBorder="1" applyAlignment="1">
      <alignment vertical="top" wrapText="1"/>
    </xf>
    <xf numFmtId="0" fontId="46" fillId="2" borderId="4" xfId="15" applyFont="1" applyFill="1" applyBorder="1" applyAlignment="1">
      <alignment vertical="top" wrapText="1"/>
    </xf>
    <xf numFmtId="0" fontId="46" fillId="0" borderId="1" xfId="15" applyFont="1" applyBorder="1" applyAlignment="1">
      <alignment horizontal="center" vertical="top" wrapText="1"/>
    </xf>
    <xf numFmtId="0" fontId="46" fillId="0" borderId="22" xfId="15" applyFont="1" applyBorder="1" applyAlignment="1">
      <alignment horizontal="center"/>
    </xf>
    <xf numFmtId="0" fontId="46" fillId="2" borderId="23" xfId="15" applyFont="1" applyFill="1" applyBorder="1" applyAlignment="1">
      <alignment horizontal="center" vertical="top" wrapText="1"/>
    </xf>
    <xf numFmtId="0" fontId="46" fillId="2" borderId="1" xfId="15" applyFont="1" applyFill="1" applyBorder="1" applyAlignment="1">
      <alignment horizontal="center" vertical="top" wrapText="1"/>
    </xf>
    <xf numFmtId="9" fontId="34" fillId="0" borderId="22" xfId="16" applyFont="1" applyBorder="1" applyAlignment="1">
      <alignment vertical="center" wrapText="1"/>
    </xf>
    <xf numFmtId="0" fontId="34" fillId="2" borderId="1" xfId="15" applyFont="1" applyFill="1" applyBorder="1" applyAlignment="1">
      <alignment horizontal="center" vertical="center" wrapText="1"/>
    </xf>
    <xf numFmtId="0" fontId="31" fillId="2" borderId="1" xfId="15" applyFont="1" applyFill="1" applyBorder="1" applyAlignment="1">
      <alignment horizontal="center" vertical="center" wrapText="1"/>
    </xf>
    <xf numFmtId="0" fontId="46" fillId="2" borderId="23" xfId="15" applyFont="1" applyFill="1" applyBorder="1" applyAlignment="1">
      <alignment horizontal="center" vertical="center" textRotation="90" wrapText="1"/>
    </xf>
    <xf numFmtId="0" fontId="34" fillId="2" borderId="1" xfId="24" applyFont="1" applyFill="1" applyBorder="1" applyAlignment="1">
      <alignment horizontal="center" vertical="center" wrapText="1"/>
    </xf>
    <xf numFmtId="0" fontId="34" fillId="2" borderId="0" xfId="15" applyFont="1" applyFill="1" applyAlignment="1">
      <alignment vertical="top" wrapText="1"/>
    </xf>
    <xf numFmtId="0" fontId="34" fillId="2" borderId="0" xfId="24" applyFont="1" applyFill="1" applyAlignment="1">
      <alignment horizontal="center" vertical="center" wrapText="1"/>
    </xf>
    <xf numFmtId="0" fontId="34" fillId="2" borderId="0" xfId="15" applyFont="1" applyFill="1" applyAlignment="1">
      <alignment horizontal="left" vertical="top" wrapText="1"/>
    </xf>
    <xf numFmtId="0" fontId="46" fillId="2" borderId="22" xfId="15" applyFont="1" applyFill="1" applyBorder="1" applyAlignment="1">
      <alignment horizontal="center" vertical="top" wrapText="1"/>
    </xf>
    <xf numFmtId="49" fontId="46" fillId="2" borderId="1" xfId="15" applyNumberFormat="1" applyFont="1" applyFill="1" applyBorder="1" applyAlignment="1">
      <alignment horizontal="center" vertical="center" wrapText="1"/>
    </xf>
    <xf numFmtId="0" fontId="25" fillId="0" borderId="0" xfId="0" applyFont="1" applyAlignment="1">
      <alignment horizontal="left"/>
    </xf>
    <xf numFmtId="0" fontId="24" fillId="0" borderId="0" xfId="0" applyFont="1"/>
    <xf numFmtId="0" fontId="25" fillId="0" borderId="1" xfId="0" applyFont="1" applyBorder="1" applyAlignment="1">
      <alignment horizontal="center" vertical="center" wrapText="1"/>
    </xf>
    <xf numFmtId="0" fontId="51" fillId="0" borderId="1" xfId="31" applyFont="1" applyBorder="1" applyAlignment="1">
      <alignment horizontal="center" vertical="center" wrapText="1"/>
    </xf>
    <xf numFmtId="0" fontId="25" fillId="0" borderId="1" xfId="0" applyFont="1" applyBorder="1" applyAlignment="1">
      <alignment horizontal="center" vertical="center"/>
    </xf>
    <xf numFmtId="1" fontId="25" fillId="0" borderId="1" xfId="0" applyNumberFormat="1" applyFont="1" applyBorder="1" applyAlignment="1">
      <alignment horizontal="center" vertical="center"/>
    </xf>
    <xf numFmtId="0" fontId="51" fillId="0" borderId="1" xfId="32" applyFont="1" applyBorder="1" applyAlignment="1">
      <alignment horizontal="center" vertical="center" wrapText="1"/>
    </xf>
    <xf numFmtId="0" fontId="25" fillId="0" borderId="0" xfId="0" quotePrefix="1" applyFont="1"/>
    <xf numFmtId="167" fontId="25" fillId="2" borderId="1" xfId="0" applyNumberFormat="1" applyFont="1" applyFill="1" applyBorder="1" applyAlignment="1">
      <alignment horizontal="center" vertical="center"/>
    </xf>
    <xf numFmtId="167" fontId="25" fillId="0" borderId="1" xfId="0" applyNumberFormat="1" applyFont="1" applyBorder="1" applyAlignment="1">
      <alignment horizontal="center" vertical="center"/>
    </xf>
    <xf numFmtId="0" fontId="54" fillId="0" borderId="0" xfId="0" applyFont="1"/>
    <xf numFmtId="0" fontId="25" fillId="0" borderId="0" xfId="0" applyFont="1" applyAlignment="1">
      <alignment horizontal="left" vertical="center"/>
    </xf>
    <xf numFmtId="0" fontId="24" fillId="0" borderId="0" xfId="0" applyFont="1" applyAlignment="1">
      <alignment horizontal="left" vertical="center"/>
    </xf>
    <xf numFmtId="0" fontId="28" fillId="0" borderId="0" xfId="0" applyFont="1"/>
    <xf numFmtId="0" fontId="53" fillId="0" borderId="0" xfId="0" applyFont="1"/>
    <xf numFmtId="0" fontId="55" fillId="0" borderId="0" xfId="0" applyFont="1" applyAlignment="1">
      <alignment horizontal="center" vertical="center"/>
    </xf>
    <xf numFmtId="0" fontId="28" fillId="0" borderId="0" xfId="0" applyFont="1" applyAlignment="1">
      <alignment horizontal="center" vertical="center"/>
    </xf>
    <xf numFmtId="0" fontId="55" fillId="0" borderId="0" xfId="0" applyFont="1" applyAlignment="1">
      <alignment vertical="center"/>
    </xf>
    <xf numFmtId="0" fontId="25" fillId="0" borderId="0" xfId="0" applyFont="1" applyAlignment="1">
      <alignment vertical="center" wrapText="1"/>
    </xf>
    <xf numFmtId="0" fontId="28" fillId="0" borderId="0" xfId="0" applyFont="1" applyAlignment="1">
      <alignment vertical="center"/>
    </xf>
    <xf numFmtId="0" fontId="56" fillId="0" borderId="0" xfId="0" applyFont="1" applyAlignment="1">
      <alignment vertical="center"/>
    </xf>
    <xf numFmtId="165" fontId="10" fillId="2" borderId="0" xfId="7" applyNumberFormat="1" applyFont="1" applyFill="1" applyAlignment="1">
      <alignment vertical="top" wrapText="1"/>
    </xf>
    <xf numFmtId="1" fontId="13" fillId="2" borderId="1" xfId="0" applyNumberFormat="1" applyFont="1" applyFill="1" applyBorder="1" applyAlignment="1">
      <alignment horizontal="center" vertical="center"/>
    </xf>
    <xf numFmtId="168" fontId="25" fillId="2" borderId="1" xfId="0" applyNumberFormat="1" applyFont="1" applyFill="1" applyBorder="1" applyAlignment="1">
      <alignment horizontal="center" vertical="center"/>
    </xf>
    <xf numFmtId="0" fontId="0" fillId="2" borderId="0" xfId="0" applyFill="1" applyAlignment="1">
      <alignment vertical="top" wrapText="1"/>
    </xf>
    <xf numFmtId="1" fontId="13" fillId="2" borderId="6" xfId="0" applyNumberFormat="1" applyFont="1" applyFill="1" applyBorder="1" applyAlignment="1">
      <alignment horizontal="center" vertical="center"/>
    </xf>
    <xf numFmtId="0" fontId="12" fillId="2" borderId="2" xfId="0" applyFont="1" applyFill="1" applyBorder="1" applyAlignment="1">
      <alignment vertical="center" wrapText="1"/>
    </xf>
    <xf numFmtId="0" fontId="10" fillId="0" borderId="59" xfId="0" applyFont="1" applyBorder="1" applyAlignment="1">
      <alignment vertical="center" wrapText="1"/>
    </xf>
    <xf numFmtId="0" fontId="8" fillId="0" borderId="52" xfId="22" applyFont="1" applyBorder="1" applyAlignment="1">
      <alignment horizontal="center" vertical="center"/>
    </xf>
    <xf numFmtId="0" fontId="8" fillId="0" borderId="52" xfId="22" applyFont="1" applyBorder="1" applyAlignment="1">
      <alignment vertical="center"/>
    </xf>
    <xf numFmtId="0" fontId="10" fillId="0" borderId="52" xfId="0" applyFont="1" applyBorder="1" applyAlignment="1">
      <alignment vertical="center"/>
    </xf>
    <xf numFmtId="0" fontId="10" fillId="0" borderId="60" xfId="0" applyFont="1" applyBorder="1" applyAlignment="1">
      <alignment vertical="center"/>
    </xf>
    <xf numFmtId="0" fontId="10" fillId="2" borderId="3" xfId="1" applyNumberFormat="1" applyFont="1" applyFill="1" applyBorder="1" applyAlignment="1">
      <alignment horizontal="center" vertical="center" wrapText="1"/>
    </xf>
    <xf numFmtId="165" fontId="12" fillId="2" borderId="1" xfId="0" applyNumberFormat="1" applyFont="1" applyFill="1" applyBorder="1" applyAlignment="1">
      <alignment horizontal="center" vertical="center"/>
    </xf>
    <xf numFmtId="165" fontId="32" fillId="2" borderId="17" xfId="0" applyNumberFormat="1" applyFont="1" applyFill="1" applyBorder="1" applyAlignment="1">
      <alignment horizontal="center" vertical="center"/>
    </xf>
    <xf numFmtId="165" fontId="32" fillId="2" borderId="17" xfId="0" applyNumberFormat="1" applyFont="1" applyFill="1" applyBorder="1" applyAlignment="1">
      <alignment horizontal="center" vertical="center" wrapText="1"/>
    </xf>
    <xf numFmtId="4" fontId="8" fillId="2" borderId="1" xfId="0" applyNumberFormat="1" applyFont="1" applyFill="1" applyBorder="1" applyAlignment="1">
      <alignment horizontal="center" vertical="center"/>
    </xf>
    <xf numFmtId="165" fontId="18" fillId="2" borderId="17" xfId="0" applyNumberFormat="1" applyFont="1" applyFill="1" applyBorder="1" applyAlignment="1">
      <alignment horizontal="center" vertical="center"/>
    </xf>
    <xf numFmtId="49" fontId="18" fillId="2" borderId="17" xfId="0" applyNumberFormat="1" applyFont="1" applyFill="1" applyBorder="1" applyAlignment="1">
      <alignment horizontal="center" vertical="center" wrapText="1"/>
    </xf>
    <xf numFmtId="165" fontId="18" fillId="2" borderId="1" xfId="0" applyNumberFormat="1" applyFont="1" applyFill="1" applyBorder="1" applyAlignment="1">
      <alignment horizontal="center" vertical="center"/>
    </xf>
    <xf numFmtId="0" fontId="10" fillId="2" borderId="3" xfId="21" applyFont="1" applyFill="1" applyBorder="1" applyAlignment="1">
      <alignment horizontal="center" vertical="center" wrapText="1"/>
    </xf>
    <xf numFmtId="0" fontId="10" fillId="0" borderId="3" xfId="0" applyFont="1" applyBorder="1" applyAlignment="1">
      <alignment horizontal="center" vertical="center"/>
    </xf>
    <xf numFmtId="9" fontId="13" fillId="0" borderId="22" xfId="1" applyFont="1" applyBorder="1" applyAlignment="1">
      <alignment vertical="top" wrapText="1"/>
    </xf>
    <xf numFmtId="9" fontId="13" fillId="0" borderId="16" xfId="1" applyFont="1" applyBorder="1" applyAlignment="1">
      <alignment vertical="top" wrapText="1"/>
    </xf>
    <xf numFmtId="165" fontId="34" fillId="2" borderId="1" xfId="0" applyNumberFormat="1" applyFont="1" applyFill="1" applyBorder="1" applyAlignment="1">
      <alignment horizontal="center" vertical="center"/>
    </xf>
    <xf numFmtId="9" fontId="10" fillId="0" borderId="22" xfId="1" applyFont="1" applyBorder="1" applyAlignment="1">
      <alignment horizontal="left" vertical="top" wrapText="1"/>
    </xf>
    <xf numFmtId="0" fontId="13" fillId="0" borderId="3" xfId="0" applyFont="1" applyBorder="1" applyAlignment="1">
      <alignment horizontal="center" vertical="center"/>
    </xf>
    <xf numFmtId="0" fontId="13" fillId="0" borderId="1" xfId="0" applyFont="1" applyBorder="1" applyAlignment="1">
      <alignment horizontal="center" vertical="center" wrapText="1"/>
    </xf>
    <xf numFmtId="0" fontId="33" fillId="2" borderId="1" xfId="0" applyFont="1" applyFill="1" applyBorder="1" applyAlignment="1">
      <alignment horizontal="center" vertical="center"/>
    </xf>
    <xf numFmtId="0" fontId="36" fillId="0" borderId="1" xfId="0" applyFont="1" applyBorder="1" applyAlignment="1">
      <alignment horizontal="center" vertical="center" wrapText="1"/>
    </xf>
    <xf numFmtId="0" fontId="10" fillId="2" borderId="22" xfId="0" applyFont="1" applyFill="1" applyBorder="1" applyAlignment="1">
      <alignment horizontal="left" vertical="center" wrapText="1"/>
    </xf>
    <xf numFmtId="0" fontId="10" fillId="2" borderId="16" xfId="0" applyFont="1" applyFill="1" applyBorder="1" applyAlignment="1">
      <alignment horizontal="left" vertical="center" wrapText="1"/>
    </xf>
    <xf numFmtId="49" fontId="9" fillId="0" borderId="1" xfId="0" applyNumberFormat="1" applyFont="1" applyBorder="1" applyAlignment="1">
      <alignment horizontal="center" vertical="center" wrapText="1"/>
    </xf>
    <xf numFmtId="2" fontId="10" fillId="2" borderId="1" xfId="0" applyNumberFormat="1" applyFont="1" applyFill="1" applyBorder="1" applyAlignment="1">
      <alignment horizontal="center" vertical="center"/>
    </xf>
    <xf numFmtId="0" fontId="10" fillId="0" borderId="22" xfId="0" applyFont="1" applyBorder="1" applyAlignment="1">
      <alignment horizontal="left" vertical="top" wrapText="1"/>
    </xf>
    <xf numFmtId="49" fontId="57" fillId="2" borderId="1" xfId="15" applyNumberFormat="1" applyFont="1" applyFill="1" applyBorder="1" applyAlignment="1">
      <alignment horizontal="center" vertical="center" wrapText="1"/>
    </xf>
    <xf numFmtId="165" fontId="18" fillId="2" borderId="13" xfId="0" applyNumberFormat="1" applyFont="1" applyFill="1" applyBorder="1" applyAlignment="1">
      <alignment horizontal="center" vertical="center" wrapText="1"/>
    </xf>
    <xf numFmtId="49" fontId="10" fillId="2" borderId="1" xfId="0" applyNumberFormat="1" applyFont="1" applyFill="1" applyBorder="1" applyAlignment="1">
      <alignment horizontal="center" vertical="center" wrapText="1"/>
    </xf>
    <xf numFmtId="0" fontId="10" fillId="0" borderId="4" xfId="0" applyFont="1" applyBorder="1" applyAlignment="1">
      <alignment horizontal="center" vertical="center" wrapText="1"/>
    </xf>
    <xf numFmtId="0" fontId="8" fillId="2" borderId="43" xfId="0" applyFont="1" applyFill="1" applyBorder="1" applyAlignment="1">
      <alignment horizontal="center" vertical="center" textRotation="90" wrapText="1"/>
    </xf>
    <xf numFmtId="0" fontId="10" fillId="2" borderId="6" xfId="15" applyFont="1" applyFill="1" applyBorder="1" applyAlignment="1">
      <alignment horizontal="center" vertical="center" wrapText="1"/>
    </xf>
    <xf numFmtId="165" fontId="13" fillId="2" borderId="1" xfId="0" applyNumberFormat="1" applyFont="1" applyFill="1" applyBorder="1" applyAlignment="1">
      <alignment horizontal="center" vertical="center" wrapText="1"/>
    </xf>
    <xf numFmtId="49" fontId="10" fillId="0" borderId="22" xfId="0" applyNumberFormat="1" applyFont="1" applyBorder="1" applyAlignment="1" applyProtection="1">
      <alignment vertical="center" wrapText="1"/>
      <protection locked="0"/>
    </xf>
    <xf numFmtId="0" fontId="13" fillId="0" borderId="17" xfId="0" applyFont="1" applyBorder="1" applyAlignment="1">
      <alignment horizontal="center" vertical="center"/>
    </xf>
    <xf numFmtId="1" fontId="13" fillId="2" borderId="17" xfId="0" applyNumberFormat="1" applyFont="1" applyFill="1" applyBorder="1" applyAlignment="1">
      <alignment horizontal="center" vertical="center"/>
    </xf>
    <xf numFmtId="0" fontId="46" fillId="2" borderId="30" xfId="15" applyFont="1" applyFill="1" applyBorder="1" applyAlignment="1">
      <alignment horizontal="center" vertical="center" textRotation="90" wrapText="1"/>
    </xf>
    <xf numFmtId="0" fontId="34" fillId="2" borderId="17" xfId="24" applyFont="1" applyFill="1" applyBorder="1" applyAlignment="1">
      <alignment horizontal="center" vertical="center" wrapText="1"/>
    </xf>
    <xf numFmtId="0" fontId="31" fillId="2" borderId="17" xfId="15" applyFont="1" applyFill="1" applyBorder="1" applyAlignment="1">
      <alignment horizontal="center" vertical="center" wrapText="1"/>
    </xf>
    <xf numFmtId="1" fontId="34" fillId="2" borderId="17" xfId="15" applyNumberFormat="1" applyFont="1" applyFill="1" applyBorder="1" applyAlignment="1">
      <alignment horizontal="center" vertical="center" wrapText="1"/>
    </xf>
    <xf numFmtId="0" fontId="28" fillId="0" borderId="1" xfId="0" applyFont="1" applyBorder="1" applyAlignment="1">
      <alignment horizontal="center" vertical="center" wrapText="1"/>
    </xf>
    <xf numFmtId="49" fontId="24" fillId="0" borderId="1" xfId="0" applyNumberFormat="1" applyFont="1" applyBorder="1" applyAlignment="1">
      <alignment horizontal="left" vertical="center" wrapText="1"/>
    </xf>
    <xf numFmtId="165" fontId="25" fillId="0" borderId="1" xfId="0" applyNumberFormat="1" applyFont="1" applyBorder="1" applyAlignment="1">
      <alignment vertical="center" wrapText="1"/>
    </xf>
    <xf numFmtId="49" fontId="25" fillId="0" borderId="1" xfId="0" applyNumberFormat="1" applyFont="1" applyBorder="1" applyAlignment="1">
      <alignment vertical="center" wrapText="1"/>
    </xf>
    <xf numFmtId="49" fontId="24" fillId="0" borderId="1" xfId="0" applyNumberFormat="1" applyFont="1" applyBorder="1" applyAlignment="1">
      <alignment vertical="center" wrapText="1"/>
    </xf>
    <xf numFmtId="0" fontId="25" fillId="0" borderId="2" xfId="15" applyFont="1" applyBorder="1"/>
    <xf numFmtId="0" fontId="25" fillId="0" borderId="8" xfId="15" applyFont="1" applyBorder="1"/>
    <xf numFmtId="0" fontId="25" fillId="0" borderId="7" xfId="15" applyFont="1" applyBorder="1" applyAlignment="1">
      <alignment horizontal="right"/>
    </xf>
    <xf numFmtId="0" fontId="10" fillId="7" borderId="0" xfId="15" applyFont="1" applyFill="1" applyAlignment="1">
      <alignment vertical="top" wrapText="1"/>
    </xf>
    <xf numFmtId="165" fontId="10" fillId="2" borderId="1" xfId="15" applyNumberFormat="1" applyFont="1" applyFill="1" applyBorder="1" applyAlignment="1">
      <alignment horizontal="center" vertical="center" wrapText="1"/>
    </xf>
    <xf numFmtId="165" fontId="10" fillId="2" borderId="4" xfId="15" applyNumberFormat="1" applyFont="1" applyFill="1" applyBorder="1" applyAlignment="1">
      <alignment horizontal="center" vertical="center" wrapText="1"/>
    </xf>
    <xf numFmtId="0" fontId="10" fillId="2" borderId="1" xfId="14" applyFont="1" applyFill="1" applyBorder="1" applyAlignment="1">
      <alignment horizontal="center" vertical="center" wrapText="1"/>
    </xf>
    <xf numFmtId="0" fontId="10" fillId="2" borderId="1" xfId="15" applyFont="1" applyFill="1" applyBorder="1" applyAlignment="1">
      <alignment horizontal="center" vertical="center"/>
    </xf>
    <xf numFmtId="0" fontId="10" fillId="7" borderId="0" xfId="15" applyFont="1" applyFill="1" applyAlignment="1">
      <alignment horizontal="left" vertical="top" wrapText="1"/>
    </xf>
    <xf numFmtId="49" fontId="8" fillId="2" borderId="1" xfId="15" applyNumberFormat="1" applyFont="1" applyFill="1" applyBorder="1" applyAlignment="1">
      <alignment horizontal="center" vertical="top" wrapText="1"/>
    </xf>
    <xf numFmtId="165" fontId="9" fillId="2" borderId="3" xfId="15" applyNumberFormat="1" applyFont="1" applyFill="1" applyBorder="1" applyAlignment="1">
      <alignment horizontal="center" vertical="center" wrapText="1"/>
    </xf>
    <xf numFmtId="165" fontId="9" fillId="2" borderId="1" xfId="15" applyNumberFormat="1" applyFont="1" applyFill="1" applyBorder="1" applyAlignment="1">
      <alignment horizontal="center" vertical="center" wrapText="1"/>
    </xf>
    <xf numFmtId="165" fontId="18" fillId="2" borderId="1" xfId="15" applyNumberFormat="1" applyFont="1" applyFill="1" applyBorder="1" applyAlignment="1">
      <alignment horizontal="center" vertical="center" wrapText="1"/>
    </xf>
    <xf numFmtId="165" fontId="38" fillId="2" borderId="1" xfId="15" applyNumberFormat="1" applyFont="1" applyFill="1" applyBorder="1" applyAlignment="1">
      <alignment horizontal="center" vertical="center" wrapText="1"/>
    </xf>
    <xf numFmtId="0" fontId="10" fillId="2" borderId="10" xfId="15" applyFont="1" applyFill="1" applyBorder="1" applyAlignment="1">
      <alignment horizontal="center" vertical="center" wrapText="1"/>
    </xf>
    <xf numFmtId="0" fontId="26" fillId="2" borderId="0" xfId="15" applyFont="1" applyFill="1" applyAlignment="1">
      <alignment horizontal="left"/>
    </xf>
    <xf numFmtId="0" fontId="8" fillId="2" borderId="0" xfId="15" applyFont="1" applyFill="1"/>
    <xf numFmtId="0" fontId="8" fillId="0" borderId="0" xfId="13" applyFont="1" applyAlignment="1">
      <alignment horizontal="left"/>
    </xf>
    <xf numFmtId="0" fontId="8" fillId="0" borderId="0" xfId="13" applyFont="1" applyAlignment="1">
      <alignment horizontal="left" indent="7"/>
    </xf>
    <xf numFmtId="0" fontId="8" fillId="0" borderId="0" xfId="15" applyFont="1" applyAlignment="1">
      <alignment horizontal="left"/>
    </xf>
    <xf numFmtId="49" fontId="10" fillId="2" borderId="24" xfId="15" applyNumberFormat="1" applyFont="1" applyFill="1" applyBorder="1" applyAlignment="1">
      <alignment horizontal="center" vertical="center" wrapText="1"/>
    </xf>
    <xf numFmtId="49" fontId="10" fillId="2" borderId="22" xfId="15" applyNumberFormat="1" applyFont="1" applyFill="1" applyBorder="1" applyAlignment="1">
      <alignment horizontal="center" vertical="center" wrapText="1"/>
    </xf>
    <xf numFmtId="49" fontId="10" fillId="2" borderId="16" xfId="15" applyNumberFormat="1" applyFont="1" applyFill="1" applyBorder="1" applyAlignment="1">
      <alignment horizontal="center" vertical="center" wrapText="1"/>
    </xf>
    <xf numFmtId="0" fontId="8" fillId="2" borderId="22" xfId="15" applyFont="1" applyFill="1" applyBorder="1" applyAlignment="1">
      <alignment horizontal="center" vertical="top" wrapText="1"/>
    </xf>
    <xf numFmtId="0" fontId="8" fillId="2" borderId="22" xfId="15" applyFont="1" applyFill="1" applyBorder="1" applyAlignment="1">
      <alignment horizontal="center"/>
    </xf>
    <xf numFmtId="0" fontId="8" fillId="2" borderId="23" xfId="15" applyFont="1" applyFill="1" applyBorder="1" applyAlignment="1">
      <alignment horizontal="center" vertical="top" wrapText="1"/>
    </xf>
    <xf numFmtId="9" fontId="10" fillId="2" borderId="22" xfId="34" applyFont="1" applyFill="1" applyBorder="1" applyAlignment="1">
      <alignment vertical="center" wrapText="1"/>
    </xf>
    <xf numFmtId="0" fontId="8" fillId="2" borderId="23" xfId="15" applyFont="1" applyFill="1" applyBorder="1" applyAlignment="1">
      <alignment horizontal="center" vertical="center" textRotation="90" wrapText="1"/>
    </xf>
    <xf numFmtId="0" fontId="8" fillId="2" borderId="32" xfId="15" applyFont="1" applyFill="1" applyBorder="1" applyAlignment="1">
      <alignment horizontal="center" vertical="center" textRotation="90" wrapText="1"/>
    </xf>
    <xf numFmtId="0" fontId="8" fillId="2" borderId="30" xfId="15" applyFont="1" applyFill="1" applyBorder="1" applyAlignment="1">
      <alignment horizontal="center" vertical="center" textRotation="90" wrapText="1"/>
    </xf>
    <xf numFmtId="0" fontId="10" fillId="2" borderId="17" xfId="14" applyFont="1" applyFill="1" applyBorder="1" applyAlignment="1">
      <alignment horizontal="center" vertical="center" wrapText="1"/>
    </xf>
    <xf numFmtId="0" fontId="10" fillId="2" borderId="17" xfId="15" applyFont="1" applyFill="1" applyBorder="1" applyAlignment="1">
      <alignment horizontal="center" vertical="center"/>
    </xf>
    <xf numFmtId="169" fontId="10" fillId="2" borderId="17" xfId="15" applyNumberFormat="1" applyFont="1" applyFill="1" applyBorder="1" applyAlignment="1">
      <alignment horizontal="center" vertical="center" wrapText="1"/>
    </xf>
    <xf numFmtId="165" fontId="10" fillId="2" borderId="62" xfId="15" applyNumberFormat="1" applyFont="1" applyFill="1" applyBorder="1" applyAlignment="1">
      <alignment horizontal="center" vertical="center" wrapText="1"/>
    </xf>
    <xf numFmtId="169" fontId="10" fillId="2" borderId="62" xfId="15" applyNumberFormat="1" applyFont="1" applyFill="1" applyBorder="1" applyAlignment="1">
      <alignment horizontal="center" vertical="center" wrapText="1"/>
    </xf>
    <xf numFmtId="165" fontId="8" fillId="2" borderId="22" xfId="15" applyNumberFormat="1" applyFont="1" applyFill="1" applyBorder="1" applyAlignment="1">
      <alignment horizontal="center" vertical="center"/>
    </xf>
    <xf numFmtId="165" fontId="9" fillId="2" borderId="31" xfId="15" applyNumberFormat="1" applyFont="1" applyFill="1" applyBorder="1" applyAlignment="1">
      <alignment horizontal="center" vertical="center" wrapText="1"/>
    </xf>
    <xf numFmtId="165" fontId="9" fillId="2" borderId="22" xfId="15" applyNumberFormat="1" applyFont="1" applyFill="1" applyBorder="1" applyAlignment="1">
      <alignment horizontal="center" vertical="center" wrapText="1"/>
    </xf>
    <xf numFmtId="165" fontId="38" fillId="2" borderId="22" xfId="15" applyNumberFormat="1" applyFont="1" applyFill="1" applyBorder="1" applyAlignment="1">
      <alignment horizontal="center" vertical="center" wrapText="1"/>
    </xf>
    <xf numFmtId="165" fontId="18" fillId="2" borderId="22" xfId="15" applyNumberFormat="1" applyFont="1" applyFill="1" applyBorder="1" applyAlignment="1">
      <alignment horizontal="center" vertical="center" wrapText="1"/>
    </xf>
    <xf numFmtId="165" fontId="61" fillId="2" borderId="22" xfId="15" applyNumberFormat="1" applyFont="1" applyFill="1" applyBorder="1" applyAlignment="1">
      <alignment horizontal="center" vertical="center" wrapText="1"/>
    </xf>
    <xf numFmtId="165" fontId="25" fillId="2" borderId="22" xfId="15" applyNumberFormat="1" applyFont="1" applyFill="1" applyBorder="1" applyAlignment="1">
      <alignment horizontal="center" vertical="center" wrapText="1"/>
    </xf>
    <xf numFmtId="165" fontId="45" fillId="2" borderId="22" xfId="15" applyNumberFormat="1" applyFont="1" applyFill="1" applyBorder="1" applyAlignment="1">
      <alignment horizontal="center" vertical="center" wrapText="1"/>
    </xf>
    <xf numFmtId="1" fontId="10" fillId="2" borderId="3" xfId="0" applyNumberFormat="1" applyFont="1" applyFill="1" applyBorder="1" applyAlignment="1">
      <alignment horizontal="center" vertical="center"/>
    </xf>
    <xf numFmtId="9" fontId="10" fillId="0" borderId="22" xfId="1" applyFont="1" applyBorder="1" applyAlignment="1">
      <alignment vertical="top" wrapText="1"/>
    </xf>
    <xf numFmtId="9" fontId="10" fillId="2" borderId="31" xfId="1" applyFont="1" applyFill="1" applyBorder="1" applyAlignment="1">
      <alignment vertical="top" wrapText="1"/>
    </xf>
    <xf numFmtId="9" fontId="10" fillId="2" borderId="22" xfId="1" applyFont="1" applyFill="1" applyBorder="1" applyAlignment="1">
      <alignment vertical="top" wrapText="1"/>
    </xf>
    <xf numFmtId="9" fontId="10" fillId="2" borderId="16" xfId="1" applyFont="1" applyFill="1" applyBorder="1" applyAlignment="1">
      <alignment vertical="top" wrapText="1"/>
    </xf>
    <xf numFmtId="165" fontId="34" fillId="2" borderId="17" xfId="0" applyNumberFormat="1" applyFont="1" applyFill="1" applyBorder="1" applyAlignment="1">
      <alignment horizontal="center" vertical="center" wrapText="1"/>
    </xf>
    <xf numFmtId="165" fontId="10" fillId="0" borderId="17" xfId="0" applyNumberFormat="1" applyFont="1" applyBorder="1" applyAlignment="1">
      <alignment horizontal="center" vertical="center" wrapText="1"/>
    </xf>
    <xf numFmtId="49" fontId="10" fillId="0" borderId="16" xfId="0" applyNumberFormat="1" applyFont="1" applyBorder="1" applyAlignment="1" applyProtection="1">
      <alignment horizontal="left" vertical="center" wrapText="1"/>
      <protection locked="0"/>
    </xf>
    <xf numFmtId="0" fontId="34" fillId="2" borderId="3" xfId="4" applyFont="1" applyFill="1" applyBorder="1" applyAlignment="1" applyProtection="1">
      <alignment horizontal="center" vertical="center" wrapText="1"/>
      <protection locked="0"/>
    </xf>
    <xf numFmtId="165" fontId="34" fillId="2" borderId="3" xfId="0" applyNumberFormat="1" applyFont="1" applyFill="1" applyBorder="1" applyAlignment="1">
      <alignment horizontal="center" vertical="center" wrapText="1"/>
    </xf>
    <xf numFmtId="165" fontId="10" fillId="2" borderId="3" xfId="0" applyNumberFormat="1" applyFont="1" applyFill="1" applyBorder="1" applyAlignment="1">
      <alignment horizontal="center" vertical="center" wrapText="1"/>
    </xf>
    <xf numFmtId="165" fontId="34" fillId="0" borderId="3" xfId="0" applyNumberFormat="1" applyFont="1" applyBorder="1" applyAlignment="1">
      <alignment horizontal="center" vertical="center" wrapText="1"/>
    </xf>
    <xf numFmtId="0" fontId="10" fillId="0" borderId="31" xfId="0" applyFont="1" applyBorder="1" applyAlignment="1">
      <alignment horizontal="left" vertical="center" wrapText="1"/>
    </xf>
    <xf numFmtId="49" fontId="9" fillId="0" borderId="17" xfId="0" applyNumberFormat="1" applyFont="1" applyBorder="1" applyAlignment="1">
      <alignment horizontal="center" vertical="center" wrapText="1"/>
    </xf>
    <xf numFmtId="0" fontId="8" fillId="0" borderId="22" xfId="15" applyFont="1" applyBorder="1" applyAlignment="1">
      <alignment horizontal="center" vertical="center"/>
    </xf>
    <xf numFmtId="9" fontId="10" fillId="0" borderId="22" xfId="16" applyFont="1" applyBorder="1" applyAlignment="1">
      <alignment vertical="center" wrapText="1"/>
    </xf>
    <xf numFmtId="0" fontId="10" fillId="2" borderId="17" xfId="24" applyFont="1" applyFill="1" applyBorder="1" applyAlignment="1">
      <alignment horizontal="center" vertical="center" wrapText="1"/>
    </xf>
    <xf numFmtId="0" fontId="25" fillId="2" borderId="17" xfId="15" applyFont="1" applyFill="1" applyBorder="1" applyAlignment="1">
      <alignment horizontal="center" vertical="center" wrapText="1"/>
    </xf>
    <xf numFmtId="165" fontId="25" fillId="2" borderId="17" xfId="15" applyNumberFormat="1" applyFont="1" applyFill="1" applyBorder="1" applyAlignment="1">
      <alignment horizontal="center" vertical="center" wrapText="1"/>
    </xf>
    <xf numFmtId="1" fontId="10" fillId="2" borderId="17" xfId="15" applyNumberFormat="1" applyFont="1" applyFill="1" applyBorder="1" applyAlignment="1">
      <alignment horizontal="center" vertical="center" wrapText="1"/>
    </xf>
    <xf numFmtId="165" fontId="10" fillId="2" borderId="22" xfId="15" applyNumberFormat="1" applyFont="1" applyFill="1" applyBorder="1" applyAlignment="1">
      <alignment horizontal="center" vertical="center"/>
    </xf>
    <xf numFmtId="165" fontId="32" fillId="2" borderId="22" xfId="15" applyNumberFormat="1" applyFont="1" applyFill="1" applyBorder="1" applyAlignment="1">
      <alignment horizontal="center" vertical="center"/>
    </xf>
    <xf numFmtId="0" fontId="10" fillId="0" borderId="17" xfId="15" applyFont="1" applyBorder="1" applyAlignment="1">
      <alignment horizontal="center" vertical="center" wrapText="1"/>
    </xf>
    <xf numFmtId="165" fontId="32" fillId="2" borderId="17" xfId="15" applyNumberFormat="1" applyFont="1" applyFill="1" applyBorder="1" applyAlignment="1">
      <alignment horizontal="center" vertical="center"/>
    </xf>
    <xf numFmtId="165" fontId="32" fillId="2" borderId="16" xfId="15" applyNumberFormat="1" applyFont="1" applyFill="1" applyBorder="1" applyAlignment="1">
      <alignment horizontal="center" vertical="center"/>
    </xf>
    <xf numFmtId="49" fontId="8" fillId="0" borderId="22" xfId="4" applyNumberFormat="1" applyFont="1" applyBorder="1" applyAlignment="1">
      <alignment horizontal="center" vertical="center" wrapText="1"/>
    </xf>
    <xf numFmtId="49" fontId="24" fillId="0" borderId="22" xfId="0" applyNumberFormat="1" applyFont="1" applyBorder="1" applyAlignment="1">
      <alignment horizontal="center" vertical="center" wrapText="1"/>
    </xf>
    <xf numFmtId="0" fontId="24" fillId="0" borderId="22" xfId="0" applyFont="1" applyBorder="1" applyAlignment="1">
      <alignment horizontal="center" vertical="center" wrapText="1"/>
    </xf>
    <xf numFmtId="49" fontId="24" fillId="0" borderId="16" xfId="0" applyNumberFormat="1" applyFont="1" applyBorder="1" applyAlignment="1">
      <alignment horizontal="center" vertical="center" wrapText="1"/>
    </xf>
    <xf numFmtId="49" fontId="8" fillId="0" borderId="22" xfId="4" quotePrefix="1" applyNumberFormat="1" applyFont="1" applyBorder="1" applyAlignment="1">
      <alignment horizontal="center" vertical="center" wrapText="1"/>
    </xf>
    <xf numFmtId="165" fontId="25" fillId="0" borderId="1" xfId="0" applyNumberFormat="1" applyFont="1" applyBorder="1" applyAlignment="1">
      <alignment horizontal="center" vertical="center"/>
    </xf>
    <xf numFmtId="0" fontId="8" fillId="0" borderId="0" xfId="23" applyFont="1" applyAlignment="1">
      <alignment horizontal="center"/>
    </xf>
    <xf numFmtId="0" fontId="28" fillId="0" borderId="22" xfId="0" applyFont="1" applyBorder="1" applyAlignment="1">
      <alignment horizontal="center"/>
    </xf>
    <xf numFmtId="0" fontId="51" fillId="0" borderId="3" xfId="32" applyFont="1" applyBorder="1" applyAlignment="1">
      <alignment horizontal="center" vertical="center" wrapText="1"/>
    </xf>
    <xf numFmtId="0" fontId="25" fillId="0" borderId="3" xfId="0" applyFont="1" applyBorder="1" applyAlignment="1">
      <alignment horizontal="center" vertical="center"/>
    </xf>
    <xf numFmtId="1" fontId="25" fillId="0" borderId="3" xfId="0" applyNumberFormat="1" applyFont="1" applyBorder="1" applyAlignment="1">
      <alignment horizontal="center" vertical="center"/>
    </xf>
    <xf numFmtId="0" fontId="10" fillId="0" borderId="2" xfId="15" applyFont="1" applyBorder="1"/>
    <xf numFmtId="0" fontId="10" fillId="0" borderId="8" xfId="15" applyFont="1" applyBorder="1"/>
    <xf numFmtId="0" fontId="10" fillId="0" borderId="7" xfId="15" applyFont="1" applyBorder="1" applyAlignment="1">
      <alignment horizontal="right"/>
    </xf>
    <xf numFmtId="165" fontId="10" fillId="2" borderId="1" xfId="16" applyNumberFormat="1" applyFont="1" applyFill="1" applyBorder="1" applyAlignment="1">
      <alignment horizontal="center" vertical="center" wrapText="1"/>
    </xf>
    <xf numFmtId="0" fontId="10" fillId="2" borderId="1" xfId="15" applyFont="1" applyFill="1" applyBorder="1" applyAlignment="1">
      <alignment horizontal="center" vertical="top" wrapText="1"/>
    </xf>
    <xf numFmtId="0" fontId="10" fillId="2" borderId="1" xfId="15" applyFont="1" applyFill="1" applyBorder="1" applyAlignment="1">
      <alignment horizontal="center" vertical="top"/>
    </xf>
    <xf numFmtId="1" fontId="10" fillId="2" borderId="1" xfId="15" applyNumberFormat="1" applyFont="1" applyFill="1" applyBorder="1" applyAlignment="1">
      <alignment horizontal="center" vertical="top" wrapText="1"/>
    </xf>
    <xf numFmtId="0" fontId="10" fillId="2" borderId="0" xfId="14" applyFont="1" applyFill="1" applyAlignment="1">
      <alignment horizontal="center" vertical="center" wrapText="1"/>
    </xf>
    <xf numFmtId="49" fontId="19" fillId="2" borderId="1" xfId="15" applyNumberFormat="1" applyFont="1" applyFill="1" applyBorder="1" applyAlignment="1">
      <alignment horizontal="center" vertical="top" wrapText="1"/>
    </xf>
    <xf numFmtId="165" fontId="19" fillId="2" borderId="1" xfId="15" applyNumberFormat="1" applyFont="1" applyFill="1" applyBorder="1" applyAlignment="1">
      <alignment horizontal="center" vertical="center"/>
    </xf>
    <xf numFmtId="0" fontId="10" fillId="0" borderId="0" xfId="15" applyFont="1" applyAlignment="1">
      <alignment horizontal="right"/>
    </xf>
    <xf numFmtId="165" fontId="19" fillId="2" borderId="22" xfId="15" applyNumberFormat="1" applyFont="1" applyFill="1" applyBorder="1" applyAlignment="1">
      <alignment horizontal="center" vertical="center"/>
    </xf>
    <xf numFmtId="0" fontId="10" fillId="0" borderId="8" xfId="15" applyFont="1" applyBorder="1" applyAlignment="1">
      <alignment horizontal="right"/>
    </xf>
    <xf numFmtId="0" fontId="0" fillId="0" borderId="8" xfId="0" applyBorder="1"/>
    <xf numFmtId="0" fontId="25" fillId="2" borderId="0" xfId="15" applyFont="1" applyFill="1"/>
    <xf numFmtId="0" fontId="10" fillId="2" borderId="3" xfId="15" applyFont="1" applyFill="1" applyBorder="1" applyAlignment="1">
      <alignment horizontal="center" vertical="center"/>
    </xf>
    <xf numFmtId="1" fontId="10" fillId="2" borderId="3" xfId="15" applyNumberFormat="1" applyFont="1" applyFill="1" applyBorder="1" applyAlignment="1">
      <alignment horizontal="center" vertical="center"/>
    </xf>
    <xf numFmtId="1" fontId="25" fillId="2" borderId="1" xfId="15" applyNumberFormat="1" applyFont="1" applyFill="1" applyBorder="1" applyAlignment="1">
      <alignment horizontal="center" vertical="center"/>
    </xf>
    <xf numFmtId="1" fontId="25" fillId="2" borderId="1" xfId="15" applyNumberFormat="1" applyFont="1" applyFill="1" applyBorder="1" applyAlignment="1">
      <alignment horizontal="center" vertical="center" wrapText="1"/>
    </xf>
    <xf numFmtId="1" fontId="10" fillId="2" borderId="1" xfId="15" applyNumberFormat="1" applyFont="1" applyFill="1" applyBorder="1" applyAlignment="1">
      <alignment horizontal="center" vertical="center"/>
    </xf>
    <xf numFmtId="0" fontId="10" fillId="2" borderId="17" xfId="15" applyFont="1" applyFill="1" applyBorder="1" applyAlignment="1">
      <alignment horizontal="center" vertical="center" wrapText="1"/>
    </xf>
    <xf numFmtId="1" fontId="10" fillId="2" borderId="17" xfId="15" applyNumberFormat="1" applyFont="1" applyFill="1" applyBorder="1" applyAlignment="1">
      <alignment horizontal="center" vertical="center"/>
    </xf>
    <xf numFmtId="0" fontId="28" fillId="0" borderId="0" xfId="15" applyFont="1" applyAlignment="1">
      <alignment horizontal="center"/>
    </xf>
    <xf numFmtId="0" fontId="28" fillId="0" borderId="0" xfId="15" applyFont="1"/>
    <xf numFmtId="0" fontId="23" fillId="0" borderId="0" xfId="13" applyFont="1" applyAlignment="1">
      <alignment horizontal="left"/>
    </xf>
    <xf numFmtId="0" fontId="23" fillId="0" borderId="0" xfId="13" applyFont="1" applyAlignment="1">
      <alignment horizontal="left" indent="7"/>
    </xf>
    <xf numFmtId="49" fontId="28" fillId="2" borderId="24" xfId="15" applyNumberFormat="1" applyFont="1" applyFill="1" applyBorder="1" applyAlignment="1">
      <alignment horizontal="center" vertical="top" wrapText="1"/>
    </xf>
    <xf numFmtId="49" fontId="28" fillId="2" borderId="22" xfId="15" applyNumberFormat="1" applyFont="1" applyFill="1" applyBorder="1" applyAlignment="1">
      <alignment horizontal="center" vertical="top" wrapText="1"/>
    </xf>
    <xf numFmtId="49" fontId="28" fillId="2" borderId="16" xfId="15" applyNumberFormat="1" applyFont="1" applyFill="1" applyBorder="1" applyAlignment="1">
      <alignment horizontal="center" vertical="top" wrapText="1"/>
    </xf>
    <xf numFmtId="0" fontId="62" fillId="0" borderId="14" xfId="0" applyFont="1" applyBorder="1" applyAlignment="1">
      <alignment horizontal="right"/>
    </xf>
    <xf numFmtId="0" fontId="23" fillId="2" borderId="23" xfId="15" applyFont="1" applyFill="1" applyBorder="1" applyAlignment="1">
      <alignment horizontal="center" vertical="top" wrapText="1"/>
    </xf>
    <xf numFmtId="0" fontId="12" fillId="2" borderId="1" xfId="15" applyFont="1" applyFill="1" applyBorder="1" applyAlignment="1">
      <alignment horizontal="center" vertical="top" wrapText="1"/>
    </xf>
    <xf numFmtId="0" fontId="10" fillId="2" borderId="51" xfId="15" applyFont="1" applyFill="1" applyBorder="1" applyAlignment="1">
      <alignment vertical="top" wrapText="1"/>
    </xf>
    <xf numFmtId="49" fontId="8" fillId="2" borderId="3" xfId="15" applyNumberFormat="1" applyFont="1" applyFill="1" applyBorder="1" applyAlignment="1">
      <alignment horizontal="center" vertical="top" wrapText="1"/>
    </xf>
    <xf numFmtId="9" fontId="10" fillId="2" borderId="22" xfId="16" applyFont="1" applyFill="1" applyBorder="1" applyAlignment="1">
      <alignment vertical="center" wrapText="1"/>
    </xf>
    <xf numFmtId="165" fontId="10" fillId="2" borderId="17" xfId="15" applyNumberFormat="1" applyFont="1" applyFill="1" applyBorder="1" applyAlignment="1">
      <alignment horizontal="center" vertical="center"/>
    </xf>
    <xf numFmtId="165" fontId="10" fillId="2" borderId="3" xfId="15" applyNumberFormat="1" applyFont="1" applyFill="1" applyBorder="1" applyAlignment="1">
      <alignment horizontal="center" vertical="center"/>
    </xf>
    <xf numFmtId="165" fontId="25" fillId="2" borderId="1" xfId="15" applyNumberFormat="1" applyFont="1" applyFill="1" applyBorder="1" applyAlignment="1">
      <alignment horizontal="center" vertical="center"/>
    </xf>
    <xf numFmtId="165" fontId="19" fillId="2" borderId="1" xfId="15" applyNumberFormat="1" applyFont="1" applyFill="1" applyBorder="1" applyAlignment="1">
      <alignment horizontal="center" vertical="center" wrapText="1"/>
    </xf>
    <xf numFmtId="165" fontId="12" fillId="2" borderId="1" xfId="15" applyNumberFormat="1" applyFont="1" applyFill="1" applyBorder="1" applyAlignment="1">
      <alignment horizontal="center" vertical="center"/>
    </xf>
    <xf numFmtId="165" fontId="12" fillId="2" borderId="1" xfId="15" applyNumberFormat="1" applyFont="1" applyFill="1" applyBorder="1" applyAlignment="1">
      <alignment horizontal="center" vertical="center" wrapText="1"/>
    </xf>
    <xf numFmtId="49" fontId="12" fillId="2" borderId="1" xfId="15" applyNumberFormat="1" applyFont="1" applyFill="1" applyBorder="1" applyAlignment="1">
      <alignment horizontal="center" vertical="top" wrapText="1"/>
    </xf>
    <xf numFmtId="0" fontId="13" fillId="2" borderId="6" xfId="15" applyFont="1" applyFill="1" applyBorder="1" applyAlignment="1">
      <alignment horizontal="center" vertical="center" wrapText="1"/>
    </xf>
    <xf numFmtId="0" fontId="13" fillId="2" borderId="13" xfId="15" applyFont="1" applyFill="1" applyBorder="1" applyAlignment="1">
      <alignment horizontal="center" vertical="center" wrapText="1"/>
    </xf>
    <xf numFmtId="0" fontId="12" fillId="2" borderId="1" xfId="15" applyFont="1" applyFill="1" applyBorder="1" applyAlignment="1">
      <alignment horizontal="center" vertical="center" wrapText="1"/>
    </xf>
    <xf numFmtId="0" fontId="13" fillId="2" borderId="1" xfId="15" applyFont="1" applyFill="1" applyBorder="1" applyAlignment="1">
      <alignment vertical="center" wrapText="1"/>
    </xf>
    <xf numFmtId="0" fontId="12" fillId="2" borderId="1" xfId="15" applyFont="1" applyFill="1" applyBorder="1" applyAlignment="1">
      <alignment vertical="center" wrapText="1"/>
    </xf>
    <xf numFmtId="0" fontId="10" fillId="2" borderId="15" xfId="15" applyFont="1" applyFill="1" applyBorder="1"/>
    <xf numFmtId="0" fontId="10" fillId="2" borderId="22" xfId="15" applyFont="1" applyFill="1" applyBorder="1" applyAlignment="1">
      <alignment vertical="center" wrapText="1"/>
    </xf>
    <xf numFmtId="0" fontId="66" fillId="2" borderId="22" xfId="15" applyFont="1" applyFill="1" applyBorder="1" applyAlignment="1">
      <alignment vertical="top" wrapText="1"/>
    </xf>
    <xf numFmtId="165" fontId="10" fillId="2" borderId="17" xfId="15" applyNumberFormat="1" applyFont="1" applyFill="1" applyBorder="1" applyAlignment="1">
      <alignment horizontal="center" vertical="center" wrapText="1"/>
    </xf>
    <xf numFmtId="0" fontId="12" fillId="2" borderId="22" xfId="15" applyFont="1" applyFill="1" applyBorder="1" applyAlignment="1">
      <alignment horizontal="center" vertical="top" wrapText="1"/>
    </xf>
    <xf numFmtId="165" fontId="12" fillId="2" borderId="22" xfId="15" applyNumberFormat="1" applyFont="1" applyFill="1" applyBorder="1" applyAlignment="1">
      <alignment horizontal="center" vertical="center" wrapText="1"/>
    </xf>
    <xf numFmtId="165" fontId="19" fillId="2" borderId="22" xfId="15" applyNumberFormat="1" applyFont="1" applyFill="1" applyBorder="1" applyAlignment="1">
      <alignment horizontal="center" vertical="center" wrapText="1"/>
    </xf>
    <xf numFmtId="0" fontId="10" fillId="0" borderId="14" xfId="15" applyFont="1" applyBorder="1"/>
    <xf numFmtId="0" fontId="25" fillId="2" borderId="3" xfId="15" applyFont="1" applyFill="1" applyBorder="1" applyAlignment="1">
      <alignment horizontal="center" vertical="center"/>
    </xf>
    <xf numFmtId="1" fontId="10" fillId="2" borderId="2" xfId="16" applyNumberFormat="1" applyFont="1" applyFill="1" applyBorder="1" applyAlignment="1">
      <alignment horizontal="center" vertical="center" wrapText="1"/>
    </xf>
    <xf numFmtId="0" fontId="25" fillId="2" borderId="1" xfId="15" applyFont="1" applyFill="1" applyBorder="1" applyAlignment="1">
      <alignment horizontal="center" vertical="center"/>
    </xf>
    <xf numFmtId="49" fontId="12" fillId="2" borderId="1" xfId="15" applyNumberFormat="1" applyFont="1" applyFill="1" applyBorder="1" applyAlignment="1">
      <alignment horizontal="center" vertical="center"/>
    </xf>
    <xf numFmtId="0" fontId="13" fillId="2" borderId="1" xfId="15" applyFont="1" applyFill="1" applyBorder="1" applyAlignment="1">
      <alignment vertical="center"/>
    </xf>
    <xf numFmtId="0" fontId="25" fillId="0" borderId="11" xfId="15" applyFont="1" applyBorder="1"/>
    <xf numFmtId="0" fontId="36" fillId="0" borderId="14" xfId="15" applyFont="1" applyBorder="1" applyAlignment="1">
      <alignment horizontal="right"/>
    </xf>
    <xf numFmtId="0" fontId="10" fillId="2" borderId="17" xfId="17" applyFont="1" applyFill="1" applyBorder="1" applyAlignment="1" applyProtection="1">
      <alignment horizontal="center" vertical="center" wrapText="1"/>
      <protection locked="0"/>
    </xf>
    <xf numFmtId="49" fontId="25" fillId="2" borderId="17" xfId="15" applyNumberFormat="1" applyFont="1" applyFill="1" applyBorder="1" applyAlignment="1">
      <alignment horizontal="center" vertical="center"/>
    </xf>
    <xf numFmtId="0" fontId="13" fillId="2" borderId="17" xfId="15" applyFont="1" applyFill="1" applyBorder="1" applyAlignment="1">
      <alignment vertical="center"/>
    </xf>
    <xf numFmtId="0" fontId="10" fillId="2" borderId="0" xfId="0" applyFont="1" applyFill="1" applyAlignment="1">
      <alignment vertical="top" wrapText="1"/>
    </xf>
    <xf numFmtId="0" fontId="10" fillId="2" borderId="0" xfId="0" applyFont="1" applyFill="1" applyAlignment="1">
      <alignment horizontal="left" vertical="top" wrapText="1"/>
    </xf>
    <xf numFmtId="0" fontId="8" fillId="2" borderId="6" xfId="0" applyFont="1" applyFill="1" applyBorder="1" applyAlignment="1">
      <alignment horizontal="center" vertical="top" wrapText="1"/>
    </xf>
    <xf numFmtId="0" fontId="8" fillId="2" borderId="13" xfId="0" applyFont="1" applyFill="1" applyBorder="1" applyAlignment="1">
      <alignment horizontal="center" vertical="top" wrapText="1"/>
    </xf>
    <xf numFmtId="0" fontId="8" fillId="2" borderId="1" xfId="0" applyFont="1" applyFill="1" applyBorder="1" applyAlignment="1">
      <alignment horizontal="center" vertical="top" wrapText="1"/>
    </xf>
    <xf numFmtId="0" fontId="10" fillId="2" borderId="0" xfId="0" applyFont="1" applyFill="1" applyAlignment="1">
      <alignment horizontal="center" vertical="center" wrapText="1"/>
    </xf>
    <xf numFmtId="0" fontId="10" fillId="2" borderId="0" xfId="0" applyFont="1" applyFill="1"/>
    <xf numFmtId="0" fontId="8" fillId="2" borderId="3" xfId="0" applyFont="1" applyFill="1" applyBorder="1" applyAlignment="1">
      <alignment vertical="top" wrapText="1"/>
    </xf>
    <xf numFmtId="0" fontId="8" fillId="0" borderId="1" xfId="0" applyFont="1" applyBorder="1" applyAlignment="1">
      <alignment horizontal="center" vertical="top" wrapText="1"/>
    </xf>
    <xf numFmtId="0" fontId="8" fillId="2" borderId="4" xfId="0" applyFont="1" applyFill="1" applyBorder="1" applyAlignment="1">
      <alignment vertical="top" wrapText="1"/>
    </xf>
    <xf numFmtId="49" fontId="10" fillId="2" borderId="1" xfId="0" applyNumberFormat="1" applyFont="1" applyFill="1" applyBorder="1" applyAlignment="1">
      <alignment horizontal="center" vertical="center"/>
    </xf>
    <xf numFmtId="49" fontId="8" fillId="2" borderId="1" xfId="0" applyNumberFormat="1" applyFont="1" applyFill="1" applyBorder="1" applyAlignment="1">
      <alignment horizontal="center" vertical="top" wrapText="1"/>
    </xf>
    <xf numFmtId="165" fontId="19" fillId="2" borderId="1" xfId="0" applyNumberFormat="1" applyFont="1" applyFill="1" applyBorder="1" applyAlignment="1">
      <alignment horizontal="center" vertical="center"/>
    </xf>
    <xf numFmtId="49" fontId="70" fillId="2" borderId="1" xfId="0" applyNumberFormat="1" applyFont="1" applyFill="1" applyBorder="1" applyAlignment="1">
      <alignment horizontal="center" vertical="center" wrapText="1"/>
    </xf>
    <xf numFmtId="165" fontId="19" fillId="2" borderId="1" xfId="0" applyNumberFormat="1" applyFont="1" applyFill="1" applyBorder="1" applyAlignment="1">
      <alignment horizontal="center" vertical="center" wrapText="1"/>
    </xf>
    <xf numFmtId="0" fontId="70" fillId="2" borderId="1" xfId="0" applyFont="1" applyFill="1" applyBorder="1" applyAlignment="1">
      <alignment vertical="center" wrapText="1"/>
    </xf>
    <xf numFmtId="0" fontId="32" fillId="2" borderId="6" xfId="0" applyFont="1" applyFill="1" applyBorder="1" applyAlignment="1">
      <alignment horizontal="center" vertical="top" wrapText="1"/>
    </xf>
    <xf numFmtId="0" fontId="32" fillId="2" borderId="13" xfId="0" applyFont="1" applyFill="1" applyBorder="1" applyAlignment="1">
      <alignment horizontal="center" vertical="top" wrapText="1"/>
    </xf>
    <xf numFmtId="165" fontId="32" fillId="2" borderId="1" xfId="0" applyNumberFormat="1" applyFont="1" applyFill="1" applyBorder="1" applyAlignment="1">
      <alignment horizontal="center" vertical="center" wrapText="1"/>
    </xf>
    <xf numFmtId="0" fontId="19" fillId="2" borderId="1" xfId="0" applyFont="1" applyFill="1" applyBorder="1" applyAlignment="1">
      <alignment vertical="center" wrapText="1"/>
    </xf>
    <xf numFmtId="165" fontId="32" fillId="2" borderId="6" xfId="0" applyNumberFormat="1" applyFont="1" applyFill="1" applyBorder="1" applyAlignment="1">
      <alignment horizontal="center" vertical="center" wrapText="1"/>
    </xf>
    <xf numFmtId="0" fontId="32" fillId="2" borderId="1" xfId="0" applyFont="1" applyFill="1" applyBorder="1" applyAlignment="1">
      <alignment vertical="center" wrapText="1"/>
    </xf>
    <xf numFmtId="165" fontId="32" fillId="2" borderId="1" xfId="0" applyNumberFormat="1" applyFont="1" applyFill="1" applyBorder="1" applyAlignment="1">
      <alignment horizontal="center" vertical="center"/>
    </xf>
    <xf numFmtId="165" fontId="32" fillId="2" borderId="6" xfId="0" applyNumberFormat="1" applyFont="1" applyFill="1" applyBorder="1" applyAlignment="1">
      <alignment horizontal="center"/>
    </xf>
    <xf numFmtId="49" fontId="45" fillId="2" borderId="1" xfId="0" applyNumberFormat="1" applyFont="1" applyFill="1" applyBorder="1" applyAlignment="1">
      <alignment horizontal="center" vertical="center"/>
    </xf>
    <xf numFmtId="165" fontId="19" fillId="2" borderId="6" xfId="0" applyNumberFormat="1" applyFont="1" applyFill="1" applyBorder="1" applyAlignment="1">
      <alignment horizontal="center"/>
    </xf>
    <xf numFmtId="165" fontId="32" fillId="2" borderId="6" xfId="0" applyNumberFormat="1" applyFont="1" applyFill="1" applyBorder="1" applyAlignment="1">
      <alignment horizontal="center" vertical="center"/>
    </xf>
    <xf numFmtId="0" fontId="25" fillId="0" borderId="11" xfId="0" applyFont="1" applyBorder="1"/>
    <xf numFmtId="0" fontId="25" fillId="0" borderId="14" xfId="0" applyFont="1" applyBorder="1" applyAlignment="1">
      <alignment horizontal="right"/>
    </xf>
    <xf numFmtId="0" fontId="10" fillId="0" borderId="49" xfId="0" applyFont="1" applyBorder="1"/>
    <xf numFmtId="0" fontId="8" fillId="0" borderId="22" xfId="0" applyFont="1" applyBorder="1" applyAlignment="1">
      <alignment horizontal="center"/>
    </xf>
    <xf numFmtId="0" fontId="8" fillId="2" borderId="23" xfId="0" applyFont="1" applyFill="1" applyBorder="1" applyAlignment="1">
      <alignment horizontal="center" vertical="top" wrapText="1"/>
    </xf>
    <xf numFmtId="9" fontId="34" fillId="2" borderId="31" xfId="1" applyFont="1" applyFill="1" applyBorder="1" applyAlignment="1">
      <alignment horizontal="left" vertical="top" wrapText="1"/>
    </xf>
    <xf numFmtId="9" fontId="34" fillId="2" borderId="22" xfId="1" applyFont="1" applyFill="1" applyBorder="1" applyAlignment="1">
      <alignment horizontal="left" vertical="top" wrapText="1"/>
    </xf>
    <xf numFmtId="9" fontId="10" fillId="2" borderId="22" xfId="1" applyFont="1" applyFill="1" applyBorder="1" applyAlignment="1">
      <alignment horizontal="left" vertical="top" wrapText="1"/>
    </xf>
    <xf numFmtId="9" fontId="10" fillId="2" borderId="31" xfId="1" applyFont="1" applyFill="1" applyBorder="1" applyAlignment="1">
      <alignment horizontal="left" vertical="top" wrapText="1"/>
    </xf>
    <xf numFmtId="9" fontId="25" fillId="2" borderId="22" xfId="1" applyFont="1" applyFill="1" applyBorder="1" applyAlignment="1">
      <alignment horizontal="left" vertical="top" wrapText="1"/>
    </xf>
    <xf numFmtId="49" fontId="10" fillId="2" borderId="17" xfId="33" applyNumberFormat="1" applyFont="1" applyFill="1" applyBorder="1" applyAlignment="1">
      <alignment horizontal="center" vertical="center"/>
    </xf>
    <xf numFmtId="9" fontId="10" fillId="2" borderId="16" xfId="1" applyFont="1" applyFill="1" applyBorder="1" applyAlignment="1">
      <alignment horizontal="left" vertical="top" wrapText="1"/>
    </xf>
    <xf numFmtId="0" fontId="13" fillId="2" borderId="11" xfId="0" applyFont="1" applyFill="1" applyBorder="1" applyAlignment="1">
      <alignment horizontal="left" vertical="top"/>
    </xf>
    <xf numFmtId="0" fontId="13" fillId="2" borderId="0" xfId="0" applyFont="1" applyFill="1" applyAlignment="1">
      <alignment horizontal="left" vertical="top"/>
    </xf>
    <xf numFmtId="49" fontId="65" fillId="2" borderId="0" xfId="0" applyNumberFormat="1" applyFont="1" applyFill="1" applyAlignment="1">
      <alignment horizontal="center" vertical="center" wrapText="1"/>
    </xf>
    <xf numFmtId="0" fontId="32" fillId="2" borderId="0" xfId="0" applyFont="1" applyFill="1" applyAlignment="1">
      <alignment horizontal="center" vertical="top" wrapText="1"/>
    </xf>
    <xf numFmtId="165" fontId="32" fillId="2" borderId="0" xfId="0" applyNumberFormat="1" applyFont="1" applyFill="1" applyAlignment="1">
      <alignment horizontal="center" vertical="center"/>
    </xf>
    <xf numFmtId="165" fontId="32" fillId="2" borderId="14" xfId="0" applyNumberFormat="1" applyFont="1" applyFill="1" applyBorder="1" applyAlignment="1">
      <alignment horizontal="center" vertical="center"/>
    </xf>
    <xf numFmtId="0" fontId="8" fillId="2" borderId="22" xfId="0" applyFont="1" applyFill="1" applyBorder="1" applyAlignment="1">
      <alignment horizontal="center" vertical="top" wrapText="1"/>
    </xf>
    <xf numFmtId="165" fontId="19" fillId="2" borderId="22" xfId="0" applyNumberFormat="1" applyFont="1" applyFill="1" applyBorder="1" applyAlignment="1">
      <alignment horizontal="center" vertical="center"/>
    </xf>
    <xf numFmtId="165" fontId="19" fillId="2" borderId="22" xfId="0" applyNumberFormat="1" applyFont="1" applyFill="1" applyBorder="1" applyAlignment="1">
      <alignment horizontal="center" vertical="center" wrapText="1"/>
    </xf>
    <xf numFmtId="165" fontId="32" fillId="2" borderId="22" xfId="0" applyNumberFormat="1" applyFont="1" applyFill="1" applyBorder="1" applyAlignment="1">
      <alignment horizontal="center" vertical="center" wrapText="1"/>
    </xf>
    <xf numFmtId="165" fontId="32" fillId="2" borderId="22" xfId="0" applyNumberFormat="1" applyFont="1" applyFill="1" applyBorder="1" applyAlignment="1">
      <alignment horizontal="center"/>
    </xf>
    <xf numFmtId="165" fontId="19" fillId="2" borderId="22" xfId="0" applyNumberFormat="1" applyFont="1" applyFill="1" applyBorder="1" applyAlignment="1">
      <alignment horizontal="center"/>
    </xf>
    <xf numFmtId="165" fontId="32" fillId="2" borderId="22" xfId="0" applyNumberFormat="1" applyFont="1" applyFill="1" applyBorder="1" applyAlignment="1">
      <alignment horizontal="center" vertical="center"/>
    </xf>
    <xf numFmtId="49" fontId="65" fillId="2" borderId="17" xfId="0" applyNumberFormat="1" applyFont="1" applyFill="1" applyBorder="1" applyAlignment="1">
      <alignment horizontal="center" vertical="center" wrapText="1"/>
    </xf>
    <xf numFmtId="165" fontId="32" fillId="2" borderId="19" xfId="0" applyNumberFormat="1" applyFont="1" applyFill="1" applyBorder="1" applyAlignment="1">
      <alignment horizontal="center" vertical="center"/>
    </xf>
    <xf numFmtId="165" fontId="32" fillId="2" borderId="16" xfId="0" applyNumberFormat="1" applyFont="1" applyFill="1" applyBorder="1" applyAlignment="1">
      <alignment horizontal="center" vertical="center"/>
    </xf>
    <xf numFmtId="0" fontId="25" fillId="0" borderId="2" xfId="0" applyFont="1" applyBorder="1"/>
    <xf numFmtId="0" fontId="25" fillId="0" borderId="8" xfId="0" applyFont="1" applyBorder="1"/>
    <xf numFmtId="0" fontId="25" fillId="0" borderId="7" xfId="0" applyFont="1" applyBorder="1" applyAlignment="1">
      <alignment horizontal="right"/>
    </xf>
    <xf numFmtId="1" fontId="25" fillId="2" borderId="2" xfId="1" applyNumberFormat="1" applyFont="1" applyFill="1" applyBorder="1" applyAlignment="1">
      <alignment horizontal="center" vertical="center" wrapText="1"/>
    </xf>
    <xf numFmtId="1" fontId="10" fillId="2" borderId="2" xfId="1" applyNumberFormat="1" applyFont="1" applyFill="1" applyBorder="1" applyAlignment="1">
      <alignment horizontal="center" vertical="center" wrapText="1"/>
    </xf>
    <xf numFmtId="0" fontId="10" fillId="2" borderId="1" xfId="4" applyFont="1" applyFill="1" applyBorder="1" applyAlignment="1" applyProtection="1">
      <alignment horizontal="center" vertical="center" wrapText="1"/>
      <protection locked="0"/>
    </xf>
    <xf numFmtId="165" fontId="19" fillId="2" borderId="1" xfId="9" applyNumberFormat="1" applyFont="1" applyFill="1" applyBorder="1" applyAlignment="1">
      <alignment horizontal="center" vertical="center" wrapText="1"/>
    </xf>
    <xf numFmtId="49" fontId="10" fillId="2" borderId="22" xfId="1" applyNumberFormat="1" applyFont="1" applyFill="1" applyBorder="1" applyAlignment="1">
      <alignment horizontal="left" vertical="top" wrapText="1"/>
    </xf>
    <xf numFmtId="0" fontId="10" fillId="2" borderId="17" xfId="4" applyFont="1" applyFill="1" applyBorder="1" applyAlignment="1" applyProtection="1">
      <alignment horizontal="center" vertical="center" wrapText="1"/>
      <protection locked="0"/>
    </xf>
    <xf numFmtId="1" fontId="25" fillId="2" borderId="17" xfId="1" applyNumberFormat="1" applyFont="1" applyFill="1" applyBorder="1" applyAlignment="1">
      <alignment horizontal="center" vertical="center" wrapText="1"/>
    </xf>
    <xf numFmtId="0" fontId="19" fillId="2" borderId="17" xfId="0" applyFont="1" applyFill="1" applyBorder="1" applyAlignment="1">
      <alignment vertical="center" wrapText="1"/>
    </xf>
    <xf numFmtId="165" fontId="32" fillId="2" borderId="19" xfId="0" applyNumberFormat="1" applyFont="1" applyFill="1" applyBorder="1" applyAlignment="1">
      <alignment horizontal="center" vertical="center" wrapText="1"/>
    </xf>
    <xf numFmtId="165" fontId="32" fillId="2" borderId="16" xfId="0" applyNumberFormat="1" applyFont="1" applyFill="1" applyBorder="1" applyAlignment="1">
      <alignment horizontal="center" vertical="center" wrapText="1"/>
    </xf>
    <xf numFmtId="170" fontId="10" fillId="2" borderId="0" xfId="4" applyNumberFormat="1" applyFont="1" applyFill="1" applyAlignment="1" applyProtection="1">
      <alignment vertical="center" wrapText="1"/>
      <protection locked="0"/>
    </xf>
    <xf numFmtId="165" fontId="10" fillId="2" borderId="0" xfId="0" applyNumberFormat="1" applyFont="1" applyFill="1" applyAlignment="1">
      <alignment vertical="center" wrapText="1"/>
    </xf>
    <xf numFmtId="49" fontId="19" fillId="2" borderId="6" xfId="0" applyNumberFormat="1" applyFont="1" applyFill="1" applyBorder="1" applyAlignment="1">
      <alignment horizontal="center" vertical="top" wrapText="1"/>
    </xf>
    <xf numFmtId="49" fontId="8" fillId="2" borderId="13" xfId="0" applyNumberFormat="1" applyFont="1" applyFill="1" applyBorder="1" applyAlignment="1">
      <alignment horizontal="center" vertical="top" wrapText="1"/>
    </xf>
    <xf numFmtId="49" fontId="19" fillId="2" borderId="1" xfId="0" applyNumberFormat="1" applyFont="1" applyFill="1" applyBorder="1" applyAlignment="1">
      <alignment horizontal="center" vertical="top" wrapText="1"/>
    </xf>
    <xf numFmtId="49" fontId="19" fillId="2" borderId="13" xfId="0" applyNumberFormat="1" applyFont="1" applyFill="1" applyBorder="1" applyAlignment="1">
      <alignment horizontal="center" vertical="top" wrapText="1"/>
    </xf>
    <xf numFmtId="0" fontId="19" fillId="2" borderId="6" xfId="0" applyFont="1" applyFill="1" applyBorder="1" applyAlignment="1">
      <alignment horizontal="center" vertical="top" wrapText="1"/>
    </xf>
    <xf numFmtId="0" fontId="19" fillId="2" borderId="13" xfId="0" applyFont="1" applyFill="1" applyBorder="1" applyAlignment="1">
      <alignment horizontal="center" vertical="top" wrapText="1"/>
    </xf>
    <xf numFmtId="0" fontId="19" fillId="2" borderId="1" xfId="0" applyFont="1" applyFill="1" applyBorder="1" applyAlignment="1">
      <alignment horizontal="center" vertical="top" wrapText="1"/>
    </xf>
    <xf numFmtId="49" fontId="32" fillId="2" borderId="1" xfId="0" applyNumberFormat="1" applyFont="1" applyFill="1" applyBorder="1" applyAlignment="1">
      <alignment horizontal="center" vertical="top" wrapText="1"/>
    </xf>
    <xf numFmtId="49" fontId="32" fillId="2" borderId="13" xfId="0" applyNumberFormat="1" applyFont="1" applyFill="1" applyBorder="1" applyAlignment="1">
      <alignment horizontal="center" vertical="top" wrapText="1"/>
    </xf>
    <xf numFmtId="165" fontId="45" fillId="2" borderId="10" xfId="0" applyNumberFormat="1" applyFont="1" applyFill="1" applyBorder="1" applyAlignment="1">
      <alignment horizontal="center" vertical="top"/>
    </xf>
    <xf numFmtId="165" fontId="19" fillId="2" borderId="1" xfId="0" applyNumberFormat="1" applyFont="1" applyFill="1" applyBorder="1" applyAlignment="1">
      <alignment horizontal="center" vertical="top" wrapText="1"/>
    </xf>
    <xf numFmtId="165" fontId="19" fillId="2" borderId="13" xfId="0" applyNumberFormat="1" applyFont="1" applyFill="1" applyBorder="1" applyAlignment="1">
      <alignment horizontal="center" vertical="top" wrapText="1"/>
    </xf>
    <xf numFmtId="165" fontId="32" fillId="2" borderId="1" xfId="0" applyNumberFormat="1" applyFont="1" applyFill="1" applyBorder="1" applyAlignment="1">
      <alignment horizontal="center" wrapText="1"/>
    </xf>
    <xf numFmtId="165" fontId="32" fillId="2" borderId="13" xfId="0" applyNumberFormat="1" applyFont="1" applyFill="1" applyBorder="1" applyAlignment="1">
      <alignment horizontal="center" wrapText="1"/>
    </xf>
    <xf numFmtId="0" fontId="19" fillId="2" borderId="2" xfId="0" applyFont="1" applyFill="1" applyBorder="1" applyAlignment="1">
      <alignment horizontal="center" wrapText="1"/>
    </xf>
    <xf numFmtId="0" fontId="19" fillId="2" borderId="7" xfId="0" applyFont="1" applyFill="1" applyBorder="1" applyAlignment="1">
      <alignment horizontal="center" wrapText="1"/>
    </xf>
    <xf numFmtId="165" fontId="19" fillId="2" borderId="1" xfId="0" applyNumberFormat="1" applyFont="1" applyFill="1" applyBorder="1" applyAlignment="1">
      <alignment horizontal="center" wrapText="1"/>
    </xf>
    <xf numFmtId="165" fontId="19" fillId="2" borderId="13" xfId="0" applyNumberFormat="1" applyFont="1" applyFill="1" applyBorder="1" applyAlignment="1">
      <alignment horizontal="center" wrapText="1"/>
    </xf>
    <xf numFmtId="165" fontId="18" fillId="2" borderId="1" xfId="0" applyNumberFormat="1" applyFont="1" applyFill="1" applyBorder="1" applyAlignment="1">
      <alignment horizontal="center" vertical="center" wrapText="1"/>
    </xf>
    <xf numFmtId="0" fontId="8" fillId="2" borderId="22" xfId="0" applyFont="1" applyFill="1" applyBorder="1" applyAlignment="1">
      <alignment horizontal="center" vertical="top"/>
    </xf>
    <xf numFmtId="165" fontId="12" fillId="2" borderId="1" xfId="4" applyNumberFormat="1" applyFont="1" applyFill="1" applyBorder="1" applyAlignment="1" applyProtection="1">
      <alignment horizontal="center" vertical="center" wrapText="1"/>
      <protection locked="0"/>
    </xf>
    <xf numFmtId="165" fontId="12" fillId="2" borderId="17" xfId="0" applyNumberFormat="1" applyFont="1" applyFill="1" applyBorder="1" applyAlignment="1">
      <alignment horizontal="center" vertical="center" wrapText="1"/>
    </xf>
    <xf numFmtId="165" fontId="44" fillId="2" borderId="10" xfId="0" applyNumberFormat="1" applyFont="1" applyFill="1" applyBorder="1" applyAlignment="1">
      <alignment horizontal="center" vertical="top"/>
    </xf>
    <xf numFmtId="165" fontId="44" fillId="2" borderId="13" xfId="0" applyNumberFormat="1" applyFont="1" applyFill="1" applyBorder="1" applyAlignment="1">
      <alignment horizontal="center" vertical="top"/>
    </xf>
    <xf numFmtId="165" fontId="32" fillId="2" borderId="1" xfId="0" applyNumberFormat="1" applyFont="1" applyFill="1" applyBorder="1" applyAlignment="1">
      <alignment horizontal="center" vertical="top" wrapText="1"/>
    </xf>
    <xf numFmtId="165" fontId="32" fillId="2" borderId="13" xfId="0" applyNumberFormat="1" applyFont="1" applyFill="1" applyBorder="1" applyAlignment="1">
      <alignment horizontal="center" vertical="top" wrapText="1"/>
    </xf>
    <xf numFmtId="2" fontId="13" fillId="2" borderId="2" xfId="1" applyNumberFormat="1" applyFont="1" applyFill="1" applyBorder="1" applyAlignment="1">
      <alignment horizontal="center" vertical="center" wrapText="1"/>
    </xf>
    <xf numFmtId="2" fontId="13" fillId="2" borderId="1" xfId="0" applyNumberFormat="1" applyFont="1" applyFill="1" applyBorder="1" applyAlignment="1">
      <alignment horizontal="center" vertical="center" wrapText="1"/>
    </xf>
    <xf numFmtId="2" fontId="13" fillId="2" borderId="1" xfId="0" applyNumberFormat="1" applyFont="1" applyFill="1" applyBorder="1" applyAlignment="1">
      <alignment horizontal="center" vertical="center"/>
    </xf>
    <xf numFmtId="2" fontId="34" fillId="2" borderId="1" xfId="0" applyNumberFormat="1" applyFont="1" applyFill="1" applyBorder="1" applyAlignment="1">
      <alignment horizontal="center" vertical="center" wrapText="1"/>
    </xf>
    <xf numFmtId="9" fontId="10" fillId="0" borderId="31" xfId="1" applyFont="1" applyBorder="1" applyAlignment="1">
      <alignment horizontal="left" vertical="top" wrapText="1"/>
    </xf>
    <xf numFmtId="0" fontId="46" fillId="2" borderId="32" xfId="15" applyFont="1" applyFill="1" applyBorder="1" applyAlignment="1">
      <alignment horizontal="center" vertical="center" textRotation="90" wrapText="1"/>
    </xf>
    <xf numFmtId="9" fontId="10" fillId="0" borderId="31" xfId="1" applyFont="1" applyBorder="1" applyAlignment="1">
      <alignment vertical="top" wrapText="1"/>
    </xf>
    <xf numFmtId="49" fontId="10" fillId="0" borderId="16" xfId="0" applyNumberFormat="1" applyFont="1" applyBorder="1" applyAlignment="1" applyProtection="1">
      <alignment horizontal="left" vertical="top" wrapText="1"/>
      <protection locked="0"/>
    </xf>
    <xf numFmtId="0" fontId="25" fillId="2" borderId="17" xfId="15" applyFont="1" applyFill="1" applyBorder="1" applyAlignment="1">
      <alignment horizontal="center" vertical="center"/>
    </xf>
    <xf numFmtId="165" fontId="46" fillId="2" borderId="1" xfId="15" applyNumberFormat="1" applyFont="1" applyFill="1" applyBorder="1" applyAlignment="1">
      <alignment horizontal="center" vertical="center"/>
    </xf>
    <xf numFmtId="166" fontId="58" fillId="0" borderId="1" xfId="0" applyNumberFormat="1" applyFont="1" applyBorder="1" applyAlignment="1">
      <alignment horizontal="center" vertical="center" wrapText="1"/>
    </xf>
    <xf numFmtId="166" fontId="58" fillId="0" borderId="22" xfId="0" applyNumberFormat="1" applyFont="1" applyBorder="1" applyAlignment="1">
      <alignment horizontal="center" vertical="center" wrapText="1"/>
    </xf>
    <xf numFmtId="0" fontId="10" fillId="2" borderId="1" xfId="35" applyFont="1" applyFill="1" applyBorder="1" applyAlignment="1">
      <alignment horizontal="center" vertical="center" wrapText="1"/>
    </xf>
    <xf numFmtId="0" fontId="10" fillId="2" borderId="17" xfId="35" applyFont="1" applyFill="1" applyBorder="1" applyAlignment="1">
      <alignment horizontal="center" vertical="center" wrapText="1"/>
    </xf>
    <xf numFmtId="9" fontId="10" fillId="2" borderId="17" xfId="34" applyFont="1" applyFill="1" applyBorder="1" applyAlignment="1">
      <alignment vertical="top" wrapText="1"/>
    </xf>
    <xf numFmtId="0" fontId="10" fillId="7" borderId="0" xfId="35" applyFont="1" applyFill="1" applyAlignment="1">
      <alignment horizontal="center" vertical="center" wrapText="1"/>
    </xf>
    <xf numFmtId="0" fontId="8" fillId="0" borderId="0" xfId="36" applyFont="1" applyAlignment="1">
      <alignment horizontal="left"/>
    </xf>
    <xf numFmtId="0" fontId="8" fillId="0" borderId="9" xfId="36" applyFont="1" applyBorder="1" applyAlignment="1">
      <alignment horizontal="center"/>
    </xf>
    <xf numFmtId="0" fontId="8" fillId="0" borderId="0" xfId="36" applyFont="1"/>
    <xf numFmtId="0" fontId="8" fillId="0" borderId="0" xfId="36" applyFont="1" applyAlignment="1">
      <alignment horizontal="left" indent="7"/>
    </xf>
    <xf numFmtId="0" fontId="10" fillId="0" borderId="0" xfId="36" applyFont="1" applyAlignment="1">
      <alignment horizontal="left" vertical="top"/>
    </xf>
    <xf numFmtId="49" fontId="31" fillId="0" borderId="17" xfId="38" applyNumberFormat="1" applyFont="1" applyBorder="1" applyAlignment="1">
      <alignment vertical="center" wrapText="1"/>
    </xf>
    <xf numFmtId="49" fontId="31" fillId="2" borderId="0" xfId="38" applyNumberFormat="1" applyFont="1" applyFill="1" applyAlignment="1">
      <alignment vertical="center" wrapText="1"/>
    </xf>
    <xf numFmtId="0" fontId="10" fillId="2" borderId="0" xfId="35" applyFont="1" applyFill="1" applyAlignment="1">
      <alignment horizontal="center" vertical="center" wrapText="1"/>
    </xf>
    <xf numFmtId="165" fontId="13" fillId="2" borderId="1" xfId="15" applyNumberFormat="1" applyFont="1" applyFill="1" applyBorder="1" applyAlignment="1">
      <alignment horizontal="center" vertical="center"/>
    </xf>
    <xf numFmtId="165" fontId="13" fillId="2" borderId="22" xfId="15" applyNumberFormat="1" applyFont="1" applyFill="1" applyBorder="1" applyAlignment="1">
      <alignment horizontal="center" vertical="center"/>
    </xf>
    <xf numFmtId="165" fontId="13" fillId="2" borderId="1" xfId="15" applyNumberFormat="1" applyFont="1" applyFill="1" applyBorder="1" applyAlignment="1">
      <alignment horizontal="center" vertical="center" wrapText="1"/>
    </xf>
    <xf numFmtId="165" fontId="13" fillId="2" borderId="22" xfId="15" applyNumberFormat="1" applyFont="1" applyFill="1" applyBorder="1" applyAlignment="1">
      <alignment horizontal="center" vertical="center" wrapText="1"/>
    </xf>
    <xf numFmtId="0" fontId="13" fillId="2" borderId="1" xfId="36" applyFont="1" applyFill="1" applyBorder="1" applyAlignment="1">
      <alignment horizontal="center" vertical="center"/>
    </xf>
    <xf numFmtId="0" fontId="23" fillId="0" borderId="0" xfId="36" applyFont="1" applyAlignment="1">
      <alignment horizontal="left"/>
    </xf>
    <xf numFmtId="0" fontId="23" fillId="0" borderId="0" xfId="36" applyFont="1" applyAlignment="1">
      <alignment horizontal="left" indent="7"/>
    </xf>
    <xf numFmtId="0" fontId="8" fillId="0" borderId="9" xfId="30" applyFont="1" applyBorder="1" applyAlignment="1">
      <alignment horizontal="center"/>
    </xf>
    <xf numFmtId="0" fontId="10" fillId="2" borderId="13" xfId="35" applyFont="1" applyFill="1" applyBorder="1" applyAlignment="1">
      <alignment horizontal="center" vertical="center" wrapText="1"/>
    </xf>
    <xf numFmtId="49" fontId="12" fillId="2" borderId="2" xfId="1" applyNumberFormat="1" applyFont="1" applyFill="1" applyBorder="1" applyAlignment="1">
      <alignment horizontal="center" vertical="center" wrapText="1"/>
    </xf>
    <xf numFmtId="9" fontId="69" fillId="2" borderId="31" xfId="1" applyFont="1" applyFill="1" applyBorder="1" applyAlignment="1">
      <alignment horizontal="left" vertical="top" wrapText="1"/>
    </xf>
    <xf numFmtId="0" fontId="10" fillId="2" borderId="1" xfId="39" applyFont="1" applyFill="1" applyBorder="1" applyAlignment="1">
      <alignment horizontal="center" vertical="center" wrapText="1"/>
    </xf>
    <xf numFmtId="1" fontId="12" fillId="2" borderId="1" xfId="0" applyNumberFormat="1" applyFont="1" applyFill="1" applyBorder="1" applyAlignment="1">
      <alignment horizontal="center" vertical="center" wrapText="1"/>
    </xf>
    <xf numFmtId="49" fontId="12" fillId="2" borderId="1" xfId="0" applyNumberFormat="1" applyFont="1" applyFill="1" applyBorder="1" applyAlignment="1">
      <alignment horizontal="center" vertical="center"/>
    </xf>
    <xf numFmtId="165" fontId="12" fillId="2" borderId="1" xfId="0" applyNumberFormat="1" applyFont="1" applyFill="1" applyBorder="1" applyAlignment="1">
      <alignment horizontal="center" vertical="center" wrapText="1"/>
    </xf>
    <xf numFmtId="0" fontId="10" fillId="2" borderId="17" xfId="39" applyFont="1" applyFill="1" applyBorder="1" applyAlignment="1">
      <alignment horizontal="center" vertical="center" wrapText="1"/>
    </xf>
    <xf numFmtId="0" fontId="10" fillId="2" borderId="0" xfId="39" applyFont="1" applyFill="1" applyAlignment="1">
      <alignment horizontal="center" vertical="center" wrapText="1"/>
    </xf>
    <xf numFmtId="0" fontId="8" fillId="0" borderId="0" xfId="40" applyFont="1" applyAlignment="1">
      <alignment horizontal="left"/>
    </xf>
    <xf numFmtId="0" fontId="8" fillId="0" borderId="9" xfId="40" applyFont="1" applyBorder="1" applyAlignment="1">
      <alignment horizontal="center"/>
    </xf>
    <xf numFmtId="0" fontId="8" fillId="0" borderId="0" xfId="40" applyFont="1"/>
    <xf numFmtId="0" fontId="8" fillId="0" borderId="0" xfId="40" applyFont="1" applyAlignment="1">
      <alignment horizontal="left" indent="7"/>
    </xf>
    <xf numFmtId="0" fontId="10" fillId="0" borderId="0" xfId="40" applyFont="1" applyAlignment="1">
      <alignment horizontal="center" vertical="top"/>
    </xf>
    <xf numFmtId="1" fontId="36" fillId="2" borderId="2" xfId="1" applyNumberFormat="1" applyFont="1" applyFill="1" applyBorder="1" applyAlignment="1">
      <alignment horizontal="center" vertical="center" wrapText="1"/>
    </xf>
    <xf numFmtId="1" fontId="12" fillId="2" borderId="2" xfId="1" applyNumberFormat="1" applyFont="1" applyFill="1" applyBorder="1" applyAlignment="1">
      <alignment horizontal="center" vertical="center" wrapText="1"/>
    </xf>
    <xf numFmtId="1" fontId="36" fillId="2" borderId="1" xfId="0" applyNumberFormat="1" applyFont="1" applyFill="1" applyBorder="1" applyAlignment="1">
      <alignment horizontal="center" vertical="center" wrapText="1"/>
    </xf>
    <xf numFmtId="1" fontId="12" fillId="2" borderId="1" xfId="0" applyNumberFormat="1" applyFont="1" applyFill="1" applyBorder="1" applyAlignment="1">
      <alignment horizontal="center" vertical="center"/>
    </xf>
    <xf numFmtId="1" fontId="36" fillId="2" borderId="1" xfId="0" applyNumberFormat="1" applyFont="1" applyFill="1" applyBorder="1" applyAlignment="1">
      <alignment horizontal="center" vertical="center"/>
    </xf>
    <xf numFmtId="1" fontId="12" fillId="2" borderId="17" xfId="0" applyNumberFormat="1" applyFont="1" applyFill="1" applyBorder="1" applyAlignment="1">
      <alignment horizontal="center" vertical="center" wrapText="1"/>
    </xf>
    <xf numFmtId="1" fontId="36" fillId="2" borderId="17" xfId="33" applyNumberFormat="1" applyFont="1" applyFill="1" applyBorder="1" applyAlignment="1">
      <alignment horizontal="center" vertical="center"/>
    </xf>
    <xf numFmtId="0" fontId="19" fillId="2" borderId="84" xfId="0" applyFont="1" applyFill="1" applyBorder="1" applyAlignment="1">
      <alignment horizontal="center" vertical="top" wrapText="1"/>
    </xf>
    <xf numFmtId="0" fontId="19" fillId="2" borderId="85" xfId="0" applyFont="1" applyFill="1" applyBorder="1" applyAlignment="1">
      <alignment horizontal="center" vertical="top" wrapText="1"/>
    </xf>
    <xf numFmtId="165" fontId="10" fillId="2" borderId="22" xfId="7" applyNumberFormat="1" applyFont="1" applyFill="1" applyBorder="1" applyAlignment="1">
      <alignment horizontal="left" vertical="top" wrapText="1"/>
    </xf>
    <xf numFmtId="165" fontId="12" fillId="0" borderId="22" xfId="0" applyNumberFormat="1" applyFont="1" applyBorder="1" applyAlignment="1">
      <alignment horizontal="center" vertical="center"/>
    </xf>
    <xf numFmtId="166" fontId="8" fillId="2" borderId="1" xfId="0" applyNumberFormat="1" applyFont="1" applyFill="1" applyBorder="1" applyAlignment="1">
      <alignment horizontal="center" vertical="center"/>
    </xf>
    <xf numFmtId="166" fontId="8" fillId="2" borderId="22" xfId="0" applyNumberFormat="1" applyFont="1" applyFill="1" applyBorder="1" applyAlignment="1">
      <alignment horizontal="center" vertical="center"/>
    </xf>
    <xf numFmtId="166" fontId="18" fillId="2" borderId="17" xfId="0" applyNumberFormat="1" applyFont="1" applyFill="1" applyBorder="1" applyAlignment="1">
      <alignment horizontal="center" vertical="center" wrapText="1"/>
    </xf>
    <xf numFmtId="166" fontId="18" fillId="0" borderId="16" xfId="0" applyNumberFormat="1" applyFont="1" applyBorder="1" applyAlignment="1">
      <alignment horizontal="center" vertical="center"/>
    </xf>
    <xf numFmtId="165" fontId="9" fillId="2" borderId="22" xfId="0" applyNumberFormat="1" applyFont="1" applyFill="1" applyBorder="1" applyAlignment="1">
      <alignment horizontal="center" vertical="center"/>
    </xf>
    <xf numFmtId="165" fontId="18" fillId="2" borderId="22" xfId="0" applyNumberFormat="1" applyFont="1" applyFill="1" applyBorder="1" applyAlignment="1">
      <alignment horizontal="center" vertical="center" wrapText="1"/>
    </xf>
    <xf numFmtId="165" fontId="18" fillId="2" borderId="17" xfId="0" applyNumberFormat="1" applyFont="1" applyFill="1" applyBorder="1" applyAlignment="1">
      <alignment horizontal="center" vertical="center" wrapText="1"/>
    </xf>
    <xf numFmtId="165" fontId="18" fillId="2" borderId="16" xfId="0" applyNumberFormat="1" applyFont="1" applyFill="1" applyBorder="1" applyAlignment="1">
      <alignment horizontal="center" vertical="center" wrapText="1"/>
    </xf>
    <xf numFmtId="165" fontId="12" fillId="2" borderId="22" xfId="0" applyNumberFormat="1" applyFont="1" applyFill="1" applyBorder="1" applyAlignment="1">
      <alignment horizontal="center" vertical="center"/>
    </xf>
    <xf numFmtId="165" fontId="13" fillId="0" borderId="22" xfId="0" applyNumberFormat="1" applyFont="1" applyBorder="1" applyAlignment="1">
      <alignment horizontal="center"/>
    </xf>
    <xf numFmtId="166" fontId="9" fillId="2" borderId="1" xfId="0" applyNumberFormat="1" applyFont="1" applyFill="1" applyBorder="1" applyAlignment="1">
      <alignment horizontal="center" vertical="center"/>
    </xf>
    <xf numFmtId="166" fontId="9" fillId="2" borderId="22" xfId="0" applyNumberFormat="1" applyFont="1" applyFill="1" applyBorder="1" applyAlignment="1">
      <alignment horizontal="center" vertical="center"/>
    </xf>
    <xf numFmtId="166" fontId="10" fillId="2" borderId="1" xfId="0" applyNumberFormat="1" applyFont="1" applyFill="1" applyBorder="1" applyAlignment="1">
      <alignment horizontal="center" vertical="center"/>
    </xf>
    <xf numFmtId="166" fontId="10" fillId="2" borderId="22" xfId="0" applyNumberFormat="1" applyFont="1" applyFill="1" applyBorder="1" applyAlignment="1">
      <alignment horizontal="center" vertical="center"/>
    </xf>
    <xf numFmtId="166" fontId="18" fillId="2" borderId="17" xfId="0" applyNumberFormat="1" applyFont="1" applyFill="1" applyBorder="1" applyAlignment="1">
      <alignment horizontal="center" vertical="center"/>
    </xf>
    <xf numFmtId="166" fontId="35" fillId="0" borderId="16" xfId="0" applyNumberFormat="1" applyFont="1" applyBorder="1" applyAlignment="1">
      <alignment horizontal="center" vertical="center"/>
    </xf>
    <xf numFmtId="166" fontId="9" fillId="2" borderId="1" xfId="0" applyNumberFormat="1" applyFont="1" applyFill="1" applyBorder="1" applyAlignment="1">
      <alignment horizontal="center" vertical="center" wrapText="1"/>
    </xf>
    <xf numFmtId="166" fontId="32" fillId="2" borderId="1" xfId="0" applyNumberFormat="1" applyFont="1" applyFill="1" applyBorder="1" applyAlignment="1">
      <alignment horizontal="center" vertical="center"/>
    </xf>
    <xf numFmtId="166" fontId="32" fillId="2" borderId="1" xfId="0" applyNumberFormat="1" applyFont="1" applyFill="1" applyBorder="1" applyAlignment="1">
      <alignment horizontal="center" vertical="center" wrapText="1"/>
    </xf>
    <xf numFmtId="166" fontId="32" fillId="2" borderId="22" xfId="0" applyNumberFormat="1" applyFont="1" applyFill="1" applyBorder="1" applyAlignment="1">
      <alignment horizontal="center" vertical="center"/>
    </xf>
    <xf numFmtId="166" fontId="18" fillId="2" borderId="1" xfId="0" applyNumberFormat="1" applyFont="1" applyFill="1" applyBorder="1" applyAlignment="1">
      <alignment horizontal="center" vertical="center"/>
    </xf>
    <xf numFmtId="166" fontId="18" fillId="2" borderId="1" xfId="0" applyNumberFormat="1" applyFont="1" applyFill="1" applyBorder="1" applyAlignment="1">
      <alignment horizontal="center" vertical="center" wrapText="1"/>
    </xf>
    <xf numFmtId="166" fontId="18" fillId="2" borderId="31" xfId="0" applyNumberFormat="1" applyFont="1" applyFill="1" applyBorder="1" applyAlignment="1">
      <alignment horizontal="center" vertical="center"/>
    </xf>
    <xf numFmtId="166" fontId="24" fillId="0" borderId="1" xfId="0" applyNumberFormat="1" applyFont="1" applyBorder="1" applyAlignment="1">
      <alignment horizontal="center" vertical="center" wrapText="1"/>
    </xf>
    <xf numFmtId="166" fontId="24" fillId="0" borderId="22" xfId="0" applyNumberFormat="1" applyFont="1" applyBorder="1" applyAlignment="1">
      <alignment horizontal="center" vertical="center" wrapText="1"/>
    </xf>
    <xf numFmtId="166" fontId="44" fillId="0" borderId="3" xfId="0" applyNumberFormat="1" applyFont="1" applyBorder="1" applyAlignment="1">
      <alignment horizontal="center" vertical="center" wrapText="1"/>
    </xf>
    <xf numFmtId="166" fontId="44" fillId="0" borderId="17" xfId="0" applyNumberFormat="1" applyFont="1" applyBorder="1" applyAlignment="1">
      <alignment horizontal="center" vertical="center" wrapText="1"/>
    </xf>
    <xf numFmtId="166" fontId="44" fillId="0" borderId="37" xfId="0" applyNumberFormat="1" applyFont="1" applyBorder="1" applyAlignment="1">
      <alignment horizontal="center" vertical="center" wrapText="1"/>
    </xf>
    <xf numFmtId="171" fontId="8" fillId="0" borderId="1" xfId="0" applyNumberFormat="1" applyFont="1" applyBorder="1" applyAlignment="1">
      <alignment horizontal="center" vertical="center" wrapText="1"/>
    </xf>
    <xf numFmtId="171" fontId="8" fillId="0" borderId="22" xfId="0" applyNumberFormat="1" applyFont="1" applyBorder="1" applyAlignment="1">
      <alignment horizontal="center" vertical="center" wrapText="1"/>
    </xf>
    <xf numFmtId="171" fontId="24" fillId="0" borderId="1" xfId="0" applyNumberFormat="1" applyFont="1" applyBorder="1" applyAlignment="1">
      <alignment horizontal="center" vertical="center" wrapText="1"/>
    </xf>
    <xf numFmtId="171" fontId="24" fillId="0" borderId="22" xfId="0" applyNumberFormat="1" applyFont="1" applyBorder="1" applyAlignment="1">
      <alignment horizontal="center" vertical="center" wrapText="1"/>
    </xf>
    <xf numFmtId="171" fontId="25" fillId="0" borderId="1" xfId="0" applyNumberFormat="1" applyFont="1" applyBorder="1" applyAlignment="1">
      <alignment horizontal="center" vertical="center" wrapText="1"/>
    </xf>
    <xf numFmtId="171" fontId="10" fillId="0" borderId="1" xfId="0" applyNumberFormat="1" applyFont="1" applyBorder="1" applyAlignment="1">
      <alignment horizontal="center" vertical="center" wrapText="1"/>
    </xf>
    <xf numFmtId="171" fontId="10" fillId="0" borderId="22" xfId="0" applyNumberFormat="1" applyFont="1" applyBorder="1" applyAlignment="1">
      <alignment horizontal="center" vertical="center" wrapText="1"/>
    </xf>
    <xf numFmtId="171" fontId="25" fillId="2" borderId="1" xfId="0" applyNumberFormat="1" applyFont="1" applyFill="1" applyBorder="1" applyAlignment="1">
      <alignment horizontal="center" vertical="center" wrapText="1"/>
    </xf>
    <xf numFmtId="9" fontId="13" fillId="2" borderId="16" xfId="1" applyFont="1" applyFill="1" applyBorder="1" applyAlignment="1">
      <alignment vertical="top" wrapText="1"/>
    </xf>
    <xf numFmtId="49" fontId="10" fillId="0" borderId="31" xfId="0" applyNumberFormat="1" applyFont="1" applyBorder="1" applyAlignment="1" applyProtection="1">
      <alignment horizontal="left" vertical="center" wrapText="1"/>
      <protection locked="0"/>
    </xf>
    <xf numFmtId="49" fontId="10" fillId="2" borderId="22" xfId="0" applyNumberFormat="1" applyFont="1" applyFill="1" applyBorder="1" applyAlignment="1" applyProtection="1">
      <alignment vertical="center" wrapText="1"/>
      <protection locked="0"/>
    </xf>
    <xf numFmtId="0" fontId="13" fillId="0" borderId="8" xfId="20" applyFont="1" applyBorder="1" applyAlignment="1">
      <alignment vertical="top"/>
    </xf>
    <xf numFmtId="9" fontId="10" fillId="2" borderId="22" xfId="16" applyFont="1" applyFill="1" applyBorder="1" applyAlignment="1">
      <alignment horizontal="left" vertical="top" wrapText="1"/>
    </xf>
    <xf numFmtId="166" fontId="8" fillId="2" borderId="1" xfId="15" applyNumberFormat="1" applyFont="1" applyFill="1" applyBorder="1" applyAlignment="1">
      <alignment horizontal="center" vertical="center"/>
    </xf>
    <xf numFmtId="166" fontId="8" fillId="2" borderId="22" xfId="15" applyNumberFormat="1" applyFont="1" applyFill="1" applyBorder="1" applyAlignment="1">
      <alignment horizontal="center" vertical="center"/>
    </xf>
    <xf numFmtId="166" fontId="9" fillId="2" borderId="1" xfId="15" applyNumberFormat="1" applyFont="1" applyFill="1" applyBorder="1" applyAlignment="1">
      <alignment horizontal="center" vertical="center"/>
    </xf>
    <xf numFmtId="166" fontId="9" fillId="2" borderId="22" xfId="15" applyNumberFormat="1" applyFont="1" applyFill="1" applyBorder="1" applyAlignment="1">
      <alignment horizontal="center" vertical="center"/>
    </xf>
    <xf numFmtId="166" fontId="18" fillId="2" borderId="1" xfId="15" applyNumberFormat="1" applyFont="1" applyFill="1" applyBorder="1" applyAlignment="1">
      <alignment horizontal="center" vertical="center"/>
    </xf>
    <xf numFmtId="166" fontId="18" fillId="2" borderId="22" xfId="15" applyNumberFormat="1" applyFont="1" applyFill="1" applyBorder="1" applyAlignment="1">
      <alignment horizontal="center" vertical="center"/>
    </xf>
    <xf numFmtId="166" fontId="9" fillId="2" borderId="1" xfId="15" applyNumberFormat="1" applyFont="1" applyFill="1" applyBorder="1" applyAlignment="1">
      <alignment horizontal="center" vertical="top" wrapText="1"/>
    </xf>
    <xf numFmtId="166" fontId="9" fillId="2" borderId="22" xfId="15" applyNumberFormat="1" applyFont="1" applyFill="1" applyBorder="1" applyAlignment="1">
      <alignment horizontal="center" vertical="top" wrapText="1"/>
    </xf>
    <xf numFmtId="166" fontId="18" fillId="2" borderId="3" xfId="15" applyNumberFormat="1" applyFont="1" applyFill="1" applyBorder="1" applyAlignment="1">
      <alignment horizontal="center" vertical="center"/>
    </xf>
    <xf numFmtId="166" fontId="18" fillId="2" borderId="31" xfId="15" applyNumberFormat="1" applyFont="1" applyFill="1" applyBorder="1" applyAlignment="1">
      <alignment horizontal="center" vertical="center"/>
    </xf>
    <xf numFmtId="9" fontId="10" fillId="2" borderId="16" xfId="16" applyFont="1" applyFill="1" applyBorder="1" applyAlignment="1">
      <alignment horizontal="left" vertical="top" wrapText="1"/>
    </xf>
    <xf numFmtId="0" fontId="71" fillId="0" borderId="0" xfId="0" applyFont="1"/>
    <xf numFmtId="0" fontId="75" fillId="2" borderId="2" xfId="0" applyFont="1" applyFill="1" applyBorder="1"/>
    <xf numFmtId="0" fontId="75" fillId="2" borderId="8" xfId="0" applyFont="1" applyFill="1" applyBorder="1"/>
    <xf numFmtId="0" fontId="75" fillId="2" borderId="7" xfId="0" applyFont="1" applyFill="1" applyBorder="1" applyAlignment="1">
      <alignment horizontal="right"/>
    </xf>
    <xf numFmtId="0" fontId="75" fillId="2" borderId="11" xfId="0" applyFont="1" applyFill="1" applyBorder="1"/>
    <xf numFmtId="0" fontId="75" fillId="2" borderId="0" xfId="0" applyFont="1" applyFill="1"/>
    <xf numFmtId="0" fontId="76" fillId="2" borderId="1" xfId="0" applyFont="1" applyFill="1" applyBorder="1" applyAlignment="1">
      <alignment vertical="top" wrapText="1"/>
    </xf>
    <xf numFmtId="0" fontId="79" fillId="0" borderId="0" xfId="0" applyFont="1"/>
    <xf numFmtId="0" fontId="76" fillId="7" borderId="23" xfId="0" applyFont="1" applyFill="1" applyBorder="1" applyAlignment="1">
      <alignment horizontal="center" vertical="top" wrapText="1"/>
    </xf>
    <xf numFmtId="0" fontId="76" fillId="7" borderId="1" xfId="0" applyFont="1" applyFill="1" applyBorder="1" applyAlignment="1">
      <alignment horizontal="center" vertical="top" wrapText="1"/>
    </xf>
    <xf numFmtId="0" fontId="76" fillId="0" borderId="31" xfId="0" applyFont="1" applyBorder="1" applyAlignment="1">
      <alignment horizontal="center" vertical="top"/>
    </xf>
    <xf numFmtId="0" fontId="79" fillId="2" borderId="1" xfId="35" applyFont="1" applyFill="1" applyBorder="1" applyAlignment="1">
      <alignment horizontal="center" vertical="top" wrapText="1"/>
    </xf>
    <xf numFmtId="0" fontId="79" fillId="2" borderId="1" xfId="0" applyFont="1" applyFill="1" applyBorder="1" applyAlignment="1">
      <alignment horizontal="center" vertical="top" wrapText="1"/>
    </xf>
    <xf numFmtId="0" fontId="80" fillId="2" borderId="13" xfId="0" applyFont="1" applyFill="1" applyBorder="1" applyAlignment="1">
      <alignment horizontal="center" vertical="top"/>
    </xf>
    <xf numFmtId="49" fontId="81" fillId="2" borderId="1" xfId="0" applyNumberFormat="1" applyFont="1" applyFill="1" applyBorder="1" applyAlignment="1">
      <alignment horizontal="center" vertical="top" wrapText="1"/>
    </xf>
    <xf numFmtId="0" fontId="81" fillId="2" borderId="22" xfId="0" applyFont="1" applyFill="1" applyBorder="1" applyAlignment="1">
      <alignment horizontal="left" vertical="top" wrapText="1"/>
    </xf>
    <xf numFmtId="0" fontId="80" fillId="2" borderId="1" xfId="0" applyFont="1" applyFill="1" applyBorder="1" applyAlignment="1">
      <alignment horizontal="center" vertical="top"/>
    </xf>
    <xf numFmtId="3" fontId="81" fillId="2" borderId="1" xfId="0" applyNumberFormat="1" applyFont="1" applyFill="1" applyBorder="1" applyAlignment="1">
      <alignment horizontal="center" vertical="top" wrapText="1"/>
    </xf>
    <xf numFmtId="0" fontId="79" fillId="2" borderId="1" xfId="35" applyFont="1" applyFill="1" applyBorder="1" applyAlignment="1">
      <alignment horizontal="center" vertical="center" wrapText="1"/>
    </xf>
    <xf numFmtId="0" fontId="79" fillId="2" borderId="1" xfId="0" applyFont="1" applyFill="1" applyBorder="1" applyAlignment="1">
      <alignment horizontal="center" vertical="center" wrapText="1"/>
    </xf>
    <xf numFmtId="3" fontId="81" fillId="2" borderId="13" xfId="0" applyNumberFormat="1" applyFont="1" applyFill="1" applyBorder="1" applyAlignment="1">
      <alignment horizontal="center" vertical="center" wrapText="1"/>
    </xf>
    <xf numFmtId="3" fontId="81" fillId="2" borderId="4" xfId="0" applyNumberFormat="1" applyFont="1" applyFill="1" applyBorder="1" applyAlignment="1">
      <alignment horizontal="center" vertical="center" wrapText="1"/>
    </xf>
    <xf numFmtId="9" fontId="81" fillId="2" borderId="22" xfId="16" applyFont="1" applyFill="1" applyBorder="1" applyAlignment="1">
      <alignment vertical="top" wrapText="1"/>
    </xf>
    <xf numFmtId="49" fontId="81" fillId="2" borderId="13" xfId="0" applyNumberFormat="1" applyFont="1" applyFill="1" applyBorder="1" applyAlignment="1">
      <alignment horizontal="center" vertical="center" wrapText="1"/>
    </xf>
    <xf numFmtId="3" fontId="81" fillId="2" borderId="6" xfId="0" applyNumberFormat="1" applyFont="1" applyFill="1" applyBorder="1" applyAlignment="1">
      <alignment horizontal="center" vertical="center" wrapText="1"/>
    </xf>
    <xf numFmtId="9" fontId="80" fillId="2" borderId="22" xfId="16" applyFont="1" applyFill="1" applyBorder="1" applyAlignment="1">
      <alignment vertical="top" wrapText="1"/>
    </xf>
    <xf numFmtId="0" fontId="79" fillId="2" borderId="13" xfId="35" applyFont="1" applyFill="1" applyBorder="1" applyAlignment="1">
      <alignment horizontal="center" vertical="center" wrapText="1"/>
    </xf>
    <xf numFmtId="0" fontId="79" fillId="2" borderId="12" xfId="0" applyFont="1" applyFill="1" applyBorder="1" applyAlignment="1">
      <alignment horizontal="center" vertical="center" wrapText="1"/>
    </xf>
    <xf numFmtId="3" fontId="81" fillId="2" borderId="1" xfId="0" applyNumberFormat="1" applyFont="1" applyFill="1" applyBorder="1" applyAlignment="1">
      <alignment horizontal="center" vertical="center" wrapText="1"/>
    </xf>
    <xf numFmtId="0" fontId="79" fillId="2" borderId="13" xfId="0" applyFont="1" applyFill="1" applyBorder="1" applyAlignment="1">
      <alignment horizontal="center" vertical="center" wrapText="1"/>
    </xf>
    <xf numFmtId="1" fontId="80" fillId="2" borderId="1" xfId="0" applyNumberFormat="1" applyFont="1" applyFill="1" applyBorder="1" applyAlignment="1">
      <alignment horizontal="center" vertical="center"/>
    </xf>
    <xf numFmtId="1" fontId="81" fillId="2" borderId="1" xfId="0" applyNumberFormat="1" applyFont="1" applyFill="1" applyBorder="1" applyAlignment="1">
      <alignment horizontal="center" vertical="center" wrapText="1"/>
    </xf>
    <xf numFmtId="0" fontId="79" fillId="2" borderId="7" xfId="0" applyFont="1" applyFill="1" applyBorder="1" applyAlignment="1">
      <alignment horizontal="center" vertical="center" wrapText="1"/>
    </xf>
    <xf numFmtId="0" fontId="81" fillId="2" borderId="24" xfId="0" applyFont="1" applyFill="1" applyBorder="1" applyAlignment="1">
      <alignment horizontal="left" vertical="top" wrapText="1"/>
    </xf>
    <xf numFmtId="3" fontId="80" fillId="2" borderId="13" xfId="0" applyNumberFormat="1" applyFont="1" applyFill="1" applyBorder="1" applyAlignment="1">
      <alignment horizontal="center" vertical="center"/>
    </xf>
    <xf numFmtId="3" fontId="81" fillId="2" borderId="3" xfId="0" applyNumberFormat="1" applyFont="1" applyFill="1" applyBorder="1" applyAlignment="1">
      <alignment horizontal="center" vertical="center" wrapText="1"/>
    </xf>
    <xf numFmtId="3" fontId="81" fillId="2" borderId="7" xfId="0" applyNumberFormat="1" applyFont="1" applyFill="1" applyBorder="1" applyAlignment="1">
      <alignment horizontal="center" vertical="center" wrapText="1"/>
    </xf>
    <xf numFmtId="3" fontId="80" fillId="2" borderId="3" xfId="0" applyNumberFormat="1" applyFont="1" applyFill="1" applyBorder="1" applyAlignment="1">
      <alignment horizontal="center" vertical="center" wrapText="1"/>
    </xf>
    <xf numFmtId="0" fontId="80" fillId="2" borderId="22" xfId="0" applyFont="1" applyFill="1" applyBorder="1" applyAlignment="1">
      <alignment vertical="top" wrapText="1"/>
    </xf>
    <xf numFmtId="0" fontId="79" fillId="2" borderId="7" xfId="35" applyFont="1" applyFill="1" applyBorder="1" applyAlignment="1">
      <alignment horizontal="center" vertical="center" wrapText="1"/>
    </xf>
    <xf numFmtId="0" fontId="80" fillId="2" borderId="22" xfId="0" applyFont="1" applyFill="1" applyBorder="1" applyAlignment="1">
      <alignment horizontal="left" vertical="top" wrapText="1"/>
    </xf>
    <xf numFmtId="0" fontId="79" fillId="2" borderId="4" xfId="0" applyFont="1" applyFill="1" applyBorder="1" applyAlignment="1">
      <alignment horizontal="center" vertical="center" wrapText="1"/>
    </xf>
    <xf numFmtId="0" fontId="79" fillId="2" borderId="17" xfId="35" applyFont="1" applyFill="1" applyBorder="1" applyAlignment="1">
      <alignment horizontal="center" vertical="center" wrapText="1"/>
    </xf>
    <xf numFmtId="0" fontId="79" fillId="2" borderId="62" xfId="0" applyFont="1" applyFill="1" applyBorder="1" applyAlignment="1">
      <alignment horizontal="center" vertical="center" wrapText="1"/>
    </xf>
    <xf numFmtId="3" fontId="81" fillId="2" borderId="17" xfId="0" applyNumberFormat="1" applyFont="1" applyFill="1" applyBorder="1" applyAlignment="1">
      <alignment horizontal="center" vertical="center" wrapText="1"/>
    </xf>
    <xf numFmtId="49" fontId="81" fillId="2" borderId="62" xfId="0" applyNumberFormat="1" applyFont="1" applyFill="1" applyBorder="1" applyAlignment="1">
      <alignment horizontal="center" vertical="center" wrapText="1"/>
    </xf>
    <xf numFmtId="0" fontId="79" fillId="2" borderId="0" xfId="0" applyFont="1" applyFill="1" applyAlignment="1">
      <alignment vertical="top" wrapText="1"/>
    </xf>
    <xf numFmtId="0" fontId="79" fillId="2" borderId="0" xfId="35" applyFont="1" applyFill="1" applyAlignment="1">
      <alignment horizontal="center" vertical="center" wrapText="1"/>
    </xf>
    <xf numFmtId="0" fontId="79" fillId="2" borderId="0" xfId="0" applyFont="1" applyFill="1" applyAlignment="1">
      <alignment horizontal="left" vertical="top" wrapText="1"/>
    </xf>
    <xf numFmtId="0" fontId="76" fillId="2" borderId="1" xfId="0" applyFont="1" applyFill="1" applyBorder="1" applyAlignment="1">
      <alignment horizontal="center" vertical="top" wrapText="1"/>
    </xf>
    <xf numFmtId="49" fontId="50" fillId="2" borderId="1" xfId="0" applyNumberFormat="1" applyFont="1" applyFill="1" applyBorder="1" applyAlignment="1">
      <alignment horizontal="center"/>
    </xf>
    <xf numFmtId="49" fontId="75" fillId="2" borderId="1" xfId="0" applyNumberFormat="1" applyFont="1" applyFill="1" applyBorder="1" applyAlignment="1">
      <alignment horizontal="center"/>
    </xf>
    <xf numFmtId="49" fontId="75" fillId="2" borderId="17" xfId="0" applyNumberFormat="1" applyFont="1" applyFill="1" applyBorder="1" applyAlignment="1">
      <alignment horizontal="center"/>
    </xf>
    <xf numFmtId="0" fontId="85" fillId="0" borderId="0" xfId="0" applyFont="1"/>
    <xf numFmtId="0" fontId="86" fillId="0" borderId="0" xfId="15" applyFont="1" applyAlignment="1">
      <alignment horizontal="left"/>
    </xf>
    <xf numFmtId="0" fontId="76" fillId="0" borderId="0" xfId="15" applyFont="1"/>
    <xf numFmtId="0" fontId="76" fillId="0" borderId="0" xfId="13" applyFont="1" applyAlignment="1">
      <alignment horizontal="left"/>
    </xf>
    <xf numFmtId="0" fontId="76" fillId="0" borderId="9" xfId="22" applyFont="1" applyBorder="1" applyAlignment="1">
      <alignment horizontal="center"/>
    </xf>
    <xf numFmtId="0" fontId="86" fillId="0" borderId="0" xfId="22" applyFont="1"/>
    <xf numFmtId="0" fontId="76" fillId="0" borderId="0" xfId="13" applyFont="1" applyAlignment="1">
      <alignment horizontal="left" indent="7"/>
    </xf>
    <xf numFmtId="0" fontId="86" fillId="0" borderId="0" xfId="0" applyFont="1"/>
    <xf numFmtId="0" fontId="76" fillId="0" borderId="0" xfId="15" applyFont="1" applyAlignment="1">
      <alignment horizontal="left"/>
    </xf>
    <xf numFmtId="0" fontId="76" fillId="0" borderId="0" xfId="0" applyFont="1"/>
    <xf numFmtId="9" fontId="81" fillId="2" borderId="24" xfId="16" applyFont="1" applyFill="1" applyBorder="1" applyAlignment="1">
      <alignment vertical="top" wrapText="1"/>
    </xf>
    <xf numFmtId="0" fontId="81" fillId="2" borderId="0" xfId="0" applyFont="1" applyFill="1" applyAlignment="1">
      <alignment horizontal="center" vertical="center"/>
    </xf>
    <xf numFmtId="49" fontId="81" fillId="2" borderId="0" xfId="0" applyNumberFormat="1" applyFont="1" applyFill="1" applyAlignment="1">
      <alignment horizontal="center" vertical="center" wrapText="1"/>
    </xf>
    <xf numFmtId="3" fontId="81" fillId="2" borderId="0" xfId="0" applyNumberFormat="1" applyFont="1" applyFill="1" applyAlignment="1">
      <alignment horizontal="center" vertical="center" wrapText="1"/>
    </xf>
    <xf numFmtId="165" fontId="10" fillId="2" borderId="22" xfId="15" applyNumberFormat="1" applyFont="1" applyFill="1" applyBorder="1" applyAlignment="1">
      <alignment horizontal="center" vertical="center" wrapText="1"/>
    </xf>
    <xf numFmtId="0" fontId="10" fillId="0" borderId="11" xfId="15" applyFont="1" applyBorder="1" applyAlignment="1">
      <alignment horizontal="right"/>
    </xf>
    <xf numFmtId="0" fontId="10" fillId="0" borderId="0" xfId="15" applyFont="1" applyAlignment="1">
      <alignment horizontal="right"/>
    </xf>
    <xf numFmtId="0" fontId="23" fillId="4" borderId="29" xfId="15" applyFont="1" applyFill="1" applyBorder="1" applyAlignment="1">
      <alignment horizontal="center" vertical="center"/>
    </xf>
    <xf numFmtId="0" fontId="23" fillId="4" borderId="28" xfId="15" applyFont="1" applyFill="1" applyBorder="1" applyAlignment="1">
      <alignment horizontal="center" vertical="center"/>
    </xf>
    <xf numFmtId="0" fontId="23" fillId="4" borderId="46" xfId="15" applyFont="1" applyFill="1" applyBorder="1" applyAlignment="1">
      <alignment horizontal="center" vertical="center"/>
    </xf>
    <xf numFmtId="0" fontId="63" fillId="4" borderId="25" xfId="15" applyFont="1" applyFill="1" applyBorder="1" applyAlignment="1">
      <alignment horizontal="center"/>
    </xf>
    <xf numFmtId="0" fontId="64" fillId="4" borderId="9" xfId="15" applyFont="1" applyFill="1" applyBorder="1" applyAlignment="1">
      <alignment horizontal="center"/>
    </xf>
    <xf numFmtId="0" fontId="64" fillId="4" borderId="54" xfId="15" applyFont="1" applyFill="1" applyBorder="1" applyAlignment="1">
      <alignment horizontal="center"/>
    </xf>
    <xf numFmtId="0" fontId="28" fillId="2" borderId="33" xfId="15" applyFont="1" applyFill="1" applyBorder="1" applyAlignment="1">
      <alignment horizontal="left" vertical="top" wrapText="1"/>
    </xf>
    <xf numFmtId="0" fontId="28" fillId="2" borderId="4" xfId="15" applyFont="1" applyFill="1" applyBorder="1" applyAlignment="1">
      <alignment horizontal="left" vertical="top" wrapText="1"/>
    </xf>
    <xf numFmtId="0" fontId="28" fillId="2" borderId="23" xfId="15" applyFont="1" applyFill="1" applyBorder="1" applyAlignment="1">
      <alignment horizontal="left" vertical="top" wrapText="1"/>
    </xf>
    <xf numFmtId="0" fontId="28" fillId="2" borderId="1" xfId="15" applyFont="1" applyFill="1" applyBorder="1" applyAlignment="1">
      <alignment horizontal="left" vertical="top" wrapText="1"/>
    </xf>
    <xf numFmtId="0" fontId="23" fillId="3" borderId="36" xfId="15" applyFont="1" applyFill="1" applyBorder="1" applyAlignment="1">
      <alignment vertical="top" wrapText="1"/>
    </xf>
    <xf numFmtId="0" fontId="23" fillId="3" borderId="35" xfId="15" applyFont="1" applyFill="1" applyBorder="1" applyAlignment="1">
      <alignment vertical="top" wrapText="1"/>
    </xf>
    <xf numFmtId="0" fontId="23" fillId="3" borderId="34" xfId="15" applyFont="1" applyFill="1" applyBorder="1" applyAlignment="1">
      <alignment vertical="top" wrapText="1"/>
    </xf>
    <xf numFmtId="0" fontId="23" fillId="2" borderId="23" xfId="15" applyFont="1" applyFill="1" applyBorder="1" applyAlignment="1">
      <alignment vertical="top" wrapText="1"/>
    </xf>
    <xf numFmtId="0" fontId="23" fillId="2" borderId="1" xfId="15" applyFont="1" applyFill="1" applyBorder="1" applyAlignment="1">
      <alignment vertical="top" wrapText="1"/>
    </xf>
    <xf numFmtId="0" fontId="28" fillId="2" borderId="6" xfId="14" applyFont="1" applyFill="1" applyBorder="1" applyAlignment="1">
      <alignment horizontal="justify" vertical="top" wrapText="1"/>
    </xf>
    <xf numFmtId="0" fontId="28" fillId="2" borderId="10" xfId="14" applyFont="1" applyFill="1" applyBorder="1" applyAlignment="1">
      <alignment horizontal="justify" vertical="top" wrapText="1"/>
    </xf>
    <xf numFmtId="0" fontId="28" fillId="2" borderId="38" xfId="14" applyFont="1" applyFill="1" applyBorder="1" applyAlignment="1">
      <alignment horizontal="justify" vertical="top" wrapText="1"/>
    </xf>
    <xf numFmtId="0" fontId="23" fillId="2" borderId="39" xfId="15" applyFont="1" applyFill="1" applyBorder="1" applyAlignment="1">
      <alignment horizontal="left" vertical="top" wrapText="1"/>
    </xf>
    <xf numFmtId="0" fontId="23" fillId="2" borderId="7" xfId="15" applyFont="1" applyFill="1" applyBorder="1" applyAlignment="1">
      <alignment horizontal="left" vertical="top" wrapText="1"/>
    </xf>
    <xf numFmtId="0" fontId="28" fillId="2" borderId="6" xfId="14" applyFont="1" applyFill="1" applyBorder="1" applyAlignment="1">
      <alignment horizontal="left" vertical="top" wrapText="1"/>
    </xf>
    <xf numFmtId="0" fontId="28" fillId="2" borderId="10" xfId="14" applyFont="1" applyFill="1" applyBorder="1" applyAlignment="1">
      <alignment horizontal="left" vertical="top" wrapText="1"/>
    </xf>
    <xf numFmtId="0" fontId="28" fillId="2" borderId="38" xfId="14" applyFont="1" applyFill="1" applyBorder="1" applyAlignment="1">
      <alignment horizontal="left" vertical="top" wrapText="1"/>
    </xf>
    <xf numFmtId="0" fontId="23" fillId="2" borderId="30" xfId="15" applyFont="1" applyFill="1" applyBorder="1" applyAlignment="1">
      <alignment vertical="top" wrapText="1"/>
    </xf>
    <xf numFmtId="0" fontId="23" fillId="2" borderId="17" xfId="15" applyFont="1" applyFill="1" applyBorder="1" applyAlignment="1">
      <alignment vertical="top" wrapText="1"/>
    </xf>
    <xf numFmtId="0" fontId="25" fillId="2" borderId="1" xfId="15" applyFont="1" applyFill="1" applyBorder="1" applyAlignment="1">
      <alignment horizontal="left" vertical="center"/>
    </xf>
    <xf numFmtId="0" fontId="28" fillId="2" borderId="30" xfId="15" applyFont="1" applyFill="1" applyBorder="1" applyAlignment="1">
      <alignment horizontal="left" vertical="top" wrapText="1"/>
    </xf>
    <xf numFmtId="0" fontId="28" fillId="2" borderId="17" xfId="15" applyFont="1" applyFill="1" applyBorder="1" applyAlignment="1">
      <alignment horizontal="left" vertical="top" wrapText="1"/>
    </xf>
    <xf numFmtId="0" fontId="25" fillId="2" borderId="17" xfId="15" applyFont="1" applyFill="1" applyBorder="1" applyAlignment="1">
      <alignment horizontal="left" vertical="center"/>
    </xf>
    <xf numFmtId="0" fontId="28" fillId="0" borderId="0" xfId="15" applyFont="1" applyAlignment="1">
      <alignment vertical="top" wrapText="1"/>
    </xf>
    <xf numFmtId="0" fontId="23" fillId="0" borderId="23" xfId="15" applyFont="1" applyBorder="1" applyAlignment="1">
      <alignment horizontal="center" vertical="top" wrapText="1"/>
    </xf>
    <xf numFmtId="0" fontId="23" fillId="0" borderId="1" xfId="15" applyFont="1" applyBorder="1" applyAlignment="1">
      <alignment horizontal="center" vertical="top" wrapText="1"/>
    </xf>
    <xf numFmtId="0" fontId="8" fillId="0" borderId="3" xfId="15" applyFont="1" applyBorder="1" applyAlignment="1">
      <alignment horizontal="center" vertical="top" wrapText="1"/>
    </xf>
    <xf numFmtId="0" fontId="8" fillId="0" borderId="15" xfId="15" applyFont="1" applyBorder="1" applyAlignment="1">
      <alignment horizontal="center" vertical="top" wrapText="1"/>
    </xf>
    <xf numFmtId="0" fontId="23" fillId="0" borderId="6" xfId="15" applyFont="1" applyBorder="1" applyAlignment="1">
      <alignment horizontal="center" vertical="top" wrapText="1"/>
    </xf>
    <xf numFmtId="0" fontId="23" fillId="0" borderId="10" xfId="15" applyFont="1" applyBorder="1" applyAlignment="1">
      <alignment horizontal="center" vertical="top" wrapText="1"/>
    </xf>
    <xf numFmtId="0" fontId="23" fillId="0" borderId="38" xfId="15" applyFont="1" applyBorder="1" applyAlignment="1">
      <alignment horizontal="center" vertical="top" wrapText="1"/>
    </xf>
    <xf numFmtId="0" fontId="8" fillId="0" borderId="1" xfId="15" applyFont="1" applyBorder="1" applyAlignment="1">
      <alignment horizontal="center" vertical="top" wrapText="1"/>
    </xf>
    <xf numFmtId="0" fontId="8" fillId="0" borderId="22" xfId="15" applyFont="1" applyBorder="1" applyAlignment="1">
      <alignment horizontal="center" vertical="top" wrapText="1"/>
    </xf>
    <xf numFmtId="0" fontId="8" fillId="2" borderId="6" xfId="15" applyFont="1" applyFill="1" applyBorder="1" applyAlignment="1">
      <alignment horizontal="center" vertical="top" wrapText="1"/>
    </xf>
    <xf numFmtId="0" fontId="8" fillId="2" borderId="10" xfId="15" applyFont="1" applyFill="1" applyBorder="1" applyAlignment="1">
      <alignment horizontal="center" vertical="top" wrapText="1"/>
    </xf>
    <xf numFmtId="0" fontId="8" fillId="2" borderId="13" xfId="15" applyFont="1" applyFill="1" applyBorder="1" applyAlignment="1">
      <alignment horizontal="center" vertical="top" wrapText="1"/>
    </xf>
    <xf numFmtId="0" fontId="8" fillId="2" borderId="2" xfId="15" applyFont="1" applyFill="1" applyBorder="1" applyAlignment="1">
      <alignment horizontal="center" vertical="top" wrapText="1"/>
    </xf>
    <xf numFmtId="0" fontId="8" fillId="2" borderId="8" xfId="15" applyFont="1" applyFill="1" applyBorder="1" applyAlignment="1">
      <alignment horizontal="center" vertical="top" wrapText="1"/>
    </xf>
    <xf numFmtId="0" fontId="25" fillId="2" borderId="6" xfId="15" applyFont="1" applyFill="1" applyBorder="1" applyAlignment="1">
      <alignment horizontal="left" vertical="top" wrapText="1"/>
    </xf>
    <xf numFmtId="0" fontId="25" fillId="2" borderId="38" xfId="15" applyFont="1" applyFill="1" applyBorder="1" applyAlignment="1">
      <alignment horizontal="left" vertical="top" wrapText="1"/>
    </xf>
    <xf numFmtId="0" fontId="23" fillId="2" borderId="32" xfId="15" applyFont="1" applyFill="1" applyBorder="1" applyAlignment="1">
      <alignment horizontal="center" vertical="center" textRotation="90" wrapText="1"/>
    </xf>
    <xf numFmtId="0" fontId="23" fillId="2" borderId="41" xfId="15" applyFont="1" applyFill="1" applyBorder="1" applyAlignment="1">
      <alignment horizontal="center" vertical="center" textRotation="90" wrapText="1"/>
    </xf>
    <xf numFmtId="0" fontId="10" fillId="2" borderId="6" xfId="15" applyFont="1" applyFill="1" applyBorder="1" applyAlignment="1">
      <alignment vertical="top" wrapText="1"/>
    </xf>
    <xf numFmtId="0" fontId="10" fillId="2" borderId="10" xfId="15" applyFont="1" applyFill="1" applyBorder="1" applyAlignment="1">
      <alignment vertical="top" wrapText="1"/>
    </xf>
    <xf numFmtId="0" fontId="10" fillId="2" borderId="13" xfId="15" applyFont="1" applyFill="1" applyBorder="1" applyAlignment="1">
      <alignment vertical="top" wrapText="1"/>
    </xf>
    <xf numFmtId="165" fontId="25" fillId="2" borderId="6" xfId="15" applyNumberFormat="1" applyFont="1" applyFill="1" applyBorder="1" applyAlignment="1">
      <alignment horizontal="center" vertical="center"/>
    </xf>
    <xf numFmtId="165" fontId="25" fillId="2" borderId="10" xfId="15" applyNumberFormat="1" applyFont="1" applyFill="1" applyBorder="1" applyAlignment="1">
      <alignment horizontal="center" vertical="center"/>
    </xf>
    <xf numFmtId="165" fontId="25" fillId="2" borderId="13" xfId="15" applyNumberFormat="1" applyFont="1" applyFill="1" applyBorder="1" applyAlignment="1">
      <alignment horizontal="center" vertical="center"/>
    </xf>
    <xf numFmtId="0" fontId="10" fillId="2" borderId="6" xfId="15" applyFont="1" applyFill="1" applyBorder="1" applyAlignment="1">
      <alignment horizontal="left" vertical="top" wrapText="1"/>
    </xf>
    <xf numFmtId="0" fontId="10" fillId="2" borderId="10" xfId="15" applyFont="1" applyFill="1" applyBorder="1" applyAlignment="1">
      <alignment horizontal="left" vertical="top" wrapText="1"/>
    </xf>
    <xf numFmtId="0" fontId="10" fillId="2" borderId="13" xfId="15" applyFont="1" applyFill="1" applyBorder="1" applyAlignment="1">
      <alignment horizontal="left" vertical="top" wrapText="1"/>
    </xf>
    <xf numFmtId="0" fontId="0" fillId="2" borderId="38" xfId="0" applyFill="1" applyBorder="1" applyAlignment="1">
      <alignment horizontal="left" vertical="top" wrapText="1"/>
    </xf>
    <xf numFmtId="0" fontId="25" fillId="2" borderId="6" xfId="15" applyFont="1" applyFill="1" applyBorder="1" applyAlignment="1">
      <alignment vertical="top" wrapText="1"/>
    </xf>
    <xf numFmtId="0" fontId="25" fillId="2" borderId="10" xfId="15" applyFont="1" applyFill="1" applyBorder="1" applyAlignment="1">
      <alignment vertical="top" wrapText="1"/>
    </xf>
    <xf numFmtId="0" fontId="25" fillId="2" borderId="13" xfId="15" applyFont="1" applyFill="1" applyBorder="1" applyAlignment="1">
      <alignment vertical="top" wrapText="1"/>
    </xf>
    <xf numFmtId="0" fontId="23" fillId="2" borderId="23" xfId="15" applyFont="1" applyFill="1" applyBorder="1" applyAlignment="1">
      <alignment horizontal="center" vertical="top" textRotation="90" wrapText="1"/>
    </xf>
    <xf numFmtId="0" fontId="25" fillId="2" borderId="6" xfId="15" applyFont="1" applyFill="1" applyBorder="1" applyAlignment="1">
      <alignment vertical="center" wrapText="1"/>
    </xf>
    <xf numFmtId="0" fontId="25" fillId="2" borderId="10" xfId="15" applyFont="1" applyFill="1" applyBorder="1" applyAlignment="1">
      <alignment vertical="center" wrapText="1"/>
    </xf>
    <xf numFmtId="0" fontId="25" fillId="2" borderId="13" xfId="15" applyFont="1" applyFill="1" applyBorder="1" applyAlignment="1">
      <alignment vertical="center" wrapText="1"/>
    </xf>
    <xf numFmtId="1" fontId="10" fillId="2" borderId="6" xfId="15" applyNumberFormat="1" applyFont="1" applyFill="1" applyBorder="1" applyAlignment="1">
      <alignment horizontal="center" vertical="center" wrapText="1"/>
    </xf>
    <xf numFmtId="1" fontId="10" fillId="2" borderId="10" xfId="15" applyNumberFormat="1" applyFont="1" applyFill="1" applyBorder="1" applyAlignment="1">
      <alignment horizontal="center" vertical="center" wrapText="1"/>
    </xf>
    <xf numFmtId="1" fontId="10" fillId="2" borderId="13" xfId="15" applyNumberFormat="1" applyFont="1" applyFill="1" applyBorder="1" applyAlignment="1">
      <alignment horizontal="center" vertical="center" wrapText="1"/>
    </xf>
    <xf numFmtId="0" fontId="25" fillId="0" borderId="6" xfId="15" applyFont="1" applyBorder="1" applyAlignment="1">
      <alignment horizontal="left" vertical="center" wrapText="1"/>
    </xf>
    <xf numFmtId="0" fontId="25" fillId="0" borderId="38" xfId="15" applyFont="1" applyBorder="1" applyAlignment="1">
      <alignment horizontal="left" vertical="center" wrapText="1"/>
    </xf>
    <xf numFmtId="165" fontId="10" fillId="2" borderId="6" xfId="15" applyNumberFormat="1" applyFont="1" applyFill="1" applyBorder="1" applyAlignment="1">
      <alignment horizontal="center" vertical="center" wrapText="1"/>
    </xf>
    <xf numFmtId="165" fontId="10" fillId="2" borderId="10" xfId="15" applyNumberFormat="1" applyFont="1" applyFill="1" applyBorder="1" applyAlignment="1">
      <alignment horizontal="center" vertical="center" wrapText="1"/>
    </xf>
    <xf numFmtId="165" fontId="10" fillId="2" borderId="13" xfId="15" applyNumberFormat="1" applyFont="1" applyFill="1" applyBorder="1" applyAlignment="1">
      <alignment horizontal="center" vertical="center" wrapText="1"/>
    </xf>
    <xf numFmtId="0" fontId="23" fillId="2" borderId="43" xfId="15" applyFont="1" applyFill="1" applyBorder="1" applyAlignment="1">
      <alignment horizontal="center" vertical="center" textRotation="90" wrapText="1"/>
    </xf>
    <xf numFmtId="0" fontId="25" fillId="2" borderId="1" xfId="0" applyFont="1" applyFill="1" applyBorder="1" applyAlignment="1">
      <alignment horizontal="left" vertical="top" wrapText="1"/>
    </xf>
    <xf numFmtId="0" fontId="25" fillId="0" borderId="6" xfId="15" applyFont="1" applyBorder="1" applyAlignment="1">
      <alignment horizontal="left" vertical="top" wrapText="1"/>
    </xf>
    <xf numFmtId="0" fontId="25" fillId="0" borderId="38" xfId="15" applyFont="1" applyBorder="1" applyAlignment="1">
      <alignment horizontal="left" vertical="top" wrapText="1"/>
    </xf>
    <xf numFmtId="0" fontId="25" fillId="2" borderId="19" xfId="15" applyFont="1" applyFill="1" applyBorder="1" applyAlignment="1">
      <alignment vertical="top" wrapText="1"/>
    </xf>
    <xf numFmtId="0" fontId="25" fillId="2" borderId="20" xfId="15" applyFont="1" applyFill="1" applyBorder="1" applyAlignment="1">
      <alignment vertical="top" wrapText="1"/>
    </xf>
    <xf numFmtId="0" fontId="25" fillId="2" borderId="18" xfId="15" applyFont="1" applyFill="1" applyBorder="1" applyAlignment="1">
      <alignment vertical="top" wrapText="1"/>
    </xf>
    <xf numFmtId="1" fontId="10" fillId="2" borderId="19" xfId="15" applyNumberFormat="1" applyFont="1" applyFill="1" applyBorder="1" applyAlignment="1">
      <alignment horizontal="center" vertical="center" wrapText="1"/>
    </xf>
    <xf numFmtId="1" fontId="10" fillId="2" borderId="20" xfId="15" applyNumberFormat="1" applyFont="1" applyFill="1" applyBorder="1" applyAlignment="1">
      <alignment horizontal="center" vertical="center" wrapText="1"/>
    </xf>
    <xf numFmtId="0" fontId="25" fillId="0" borderId="19" xfId="15" applyFont="1" applyBorder="1" applyAlignment="1">
      <alignment horizontal="left" vertical="center" wrapText="1"/>
    </xf>
    <xf numFmtId="0" fontId="25" fillId="0" borderId="37" xfId="15" applyFont="1" applyBorder="1" applyAlignment="1">
      <alignment horizontal="left" vertical="center" wrapText="1"/>
    </xf>
    <xf numFmtId="0" fontId="25" fillId="2" borderId="6" xfId="15" applyFont="1" applyFill="1" applyBorder="1" applyAlignment="1">
      <alignment horizontal="left" vertical="center" wrapText="1"/>
    </xf>
    <xf numFmtId="0" fontId="25" fillId="2" borderId="10" xfId="15" applyFont="1" applyFill="1" applyBorder="1" applyAlignment="1">
      <alignment horizontal="left" vertical="center" wrapText="1"/>
    </xf>
    <xf numFmtId="0" fontId="25" fillId="2" borderId="13" xfId="15" applyFont="1" applyFill="1" applyBorder="1" applyAlignment="1">
      <alignment horizontal="left" vertical="center" wrapText="1"/>
    </xf>
    <xf numFmtId="1" fontId="25" fillId="2" borderId="6" xfId="15" applyNumberFormat="1" applyFont="1" applyFill="1" applyBorder="1" applyAlignment="1">
      <alignment horizontal="center" vertical="center" wrapText="1"/>
    </xf>
    <xf numFmtId="1" fontId="25" fillId="2" borderId="10" xfId="15" applyNumberFormat="1" applyFont="1" applyFill="1" applyBorder="1" applyAlignment="1">
      <alignment horizontal="center" vertical="center" wrapText="1"/>
    </xf>
    <xf numFmtId="1" fontId="25" fillId="2" borderId="13" xfId="15" applyNumberFormat="1" applyFont="1" applyFill="1" applyBorder="1" applyAlignment="1">
      <alignment horizontal="center" vertical="center" wrapText="1"/>
    </xf>
    <xf numFmtId="0" fontId="12" fillId="2" borderId="23" xfId="15" applyFont="1" applyFill="1" applyBorder="1" applyAlignment="1">
      <alignment horizontal="center" vertical="top" wrapText="1"/>
    </xf>
    <xf numFmtId="0" fontId="12" fillId="2" borderId="1" xfId="15" applyFont="1" applyFill="1" applyBorder="1" applyAlignment="1">
      <alignment horizontal="center" vertical="top" wrapText="1"/>
    </xf>
    <xf numFmtId="0" fontId="12" fillId="0" borderId="1" xfId="15" applyFont="1" applyBorder="1" applyAlignment="1">
      <alignment horizontal="center" vertical="top" wrapText="1"/>
    </xf>
    <xf numFmtId="0" fontId="12" fillId="0" borderId="6" xfId="15" applyFont="1" applyBorder="1" applyAlignment="1">
      <alignment horizontal="center" vertical="top" wrapText="1"/>
    </xf>
    <xf numFmtId="0" fontId="12" fillId="0" borderId="13" xfId="15" applyFont="1" applyBorder="1" applyAlignment="1">
      <alignment horizontal="center" vertical="top" wrapText="1"/>
    </xf>
    <xf numFmtId="0" fontId="12" fillId="0" borderId="22" xfId="15" applyFont="1" applyBorder="1" applyAlignment="1">
      <alignment horizontal="center" vertical="top" wrapText="1"/>
    </xf>
    <xf numFmtId="0" fontId="12" fillId="3" borderId="44" xfId="15" applyFont="1" applyFill="1" applyBorder="1" applyAlignment="1">
      <alignment horizontal="left" vertical="top" wrapText="1"/>
    </xf>
    <xf numFmtId="0" fontId="12" fillId="3" borderId="26" xfId="15" applyFont="1" applyFill="1" applyBorder="1" applyAlignment="1">
      <alignment horizontal="left" vertical="top" wrapText="1"/>
    </xf>
    <xf numFmtId="0" fontId="12" fillId="3" borderId="45" xfId="15" applyFont="1" applyFill="1" applyBorder="1" applyAlignment="1">
      <alignment horizontal="left" vertical="top" wrapText="1"/>
    </xf>
    <xf numFmtId="0" fontId="12" fillId="2" borderId="39" xfId="15" applyFont="1" applyFill="1" applyBorder="1" applyAlignment="1">
      <alignment horizontal="center" vertical="center" wrapText="1"/>
    </xf>
    <xf numFmtId="0" fontId="12" fillId="2" borderId="8" xfId="15" applyFont="1" applyFill="1" applyBorder="1" applyAlignment="1">
      <alignment horizontal="center" vertical="center" wrapText="1"/>
    </xf>
    <xf numFmtId="0" fontId="12" fillId="2" borderId="7" xfId="15" applyFont="1" applyFill="1" applyBorder="1" applyAlignment="1">
      <alignment horizontal="center" vertical="center" wrapText="1"/>
    </xf>
    <xf numFmtId="0" fontId="12" fillId="2" borderId="25" xfId="15" applyFont="1" applyFill="1" applyBorder="1" applyAlignment="1">
      <alignment horizontal="center" vertical="center" wrapText="1"/>
    </xf>
    <xf numFmtId="0" fontId="12" fillId="2" borderId="9" xfId="15" applyFont="1" applyFill="1" applyBorder="1" applyAlignment="1">
      <alignment horizontal="center" vertical="center" wrapText="1"/>
    </xf>
    <xf numFmtId="0" fontId="12" fillId="2" borderId="12" xfId="15" applyFont="1" applyFill="1" applyBorder="1" applyAlignment="1">
      <alignment horizontal="center" vertical="center" wrapText="1"/>
    </xf>
    <xf numFmtId="0" fontId="12" fillId="0" borderId="10" xfId="15" applyFont="1" applyBorder="1" applyAlignment="1">
      <alignment horizontal="center" vertical="top" wrapText="1"/>
    </xf>
    <xf numFmtId="0" fontId="12" fillId="0" borderId="2" xfId="15" applyFont="1" applyBorder="1" applyAlignment="1">
      <alignment horizontal="center" vertical="center" wrapText="1"/>
    </xf>
    <xf numFmtId="0" fontId="12" fillId="0" borderId="7" xfId="15" applyFont="1" applyBorder="1" applyAlignment="1">
      <alignment horizontal="center" vertical="center" wrapText="1"/>
    </xf>
    <xf numFmtId="0" fontId="12" fillId="0" borderId="5" xfId="15" applyFont="1" applyBorder="1" applyAlignment="1">
      <alignment horizontal="center" vertical="center" wrapText="1"/>
    </xf>
    <xf numFmtId="0" fontId="12" fillId="0" borderId="12" xfId="15" applyFont="1" applyBorder="1" applyAlignment="1">
      <alignment horizontal="center" vertical="center" wrapText="1"/>
    </xf>
    <xf numFmtId="0" fontId="12" fillId="0" borderId="1" xfId="15" applyFont="1" applyBorder="1" applyAlignment="1">
      <alignment horizontal="center" vertical="center" wrapText="1"/>
    </xf>
    <xf numFmtId="0" fontId="12" fillId="0" borderId="22" xfId="15" applyFont="1" applyBorder="1" applyAlignment="1">
      <alignment horizontal="center" vertical="center" wrapText="1"/>
    </xf>
    <xf numFmtId="0" fontId="13" fillId="2" borderId="40" xfId="15" applyFont="1" applyFill="1" applyBorder="1" applyAlignment="1">
      <alignment horizontal="left" vertical="top" wrapText="1"/>
    </xf>
    <xf numFmtId="0" fontId="13" fillId="2" borderId="10" xfId="15" applyFont="1" applyFill="1" applyBorder="1" applyAlignment="1">
      <alignment horizontal="left" vertical="top" wrapText="1"/>
    </xf>
    <xf numFmtId="0" fontId="13" fillId="2" borderId="13" xfId="15" applyFont="1" applyFill="1" applyBorder="1" applyAlignment="1">
      <alignment horizontal="left" vertical="top" wrapText="1"/>
    </xf>
    <xf numFmtId="49" fontId="12" fillId="2" borderId="6" xfId="15" applyNumberFormat="1" applyFont="1" applyFill="1" applyBorder="1" applyAlignment="1">
      <alignment horizontal="center" vertical="top" wrapText="1"/>
    </xf>
    <xf numFmtId="49" fontId="12" fillId="2" borderId="13" xfId="15" applyNumberFormat="1" applyFont="1" applyFill="1" applyBorder="1" applyAlignment="1">
      <alignment horizontal="center" vertical="top" wrapText="1"/>
    </xf>
    <xf numFmtId="0" fontId="13" fillId="2" borderId="65" xfId="15" applyFont="1" applyFill="1" applyBorder="1" applyAlignment="1">
      <alignment horizontal="center" vertical="center"/>
    </xf>
    <xf numFmtId="0" fontId="13" fillId="2" borderId="66" xfId="15" applyFont="1" applyFill="1" applyBorder="1" applyAlignment="1">
      <alignment horizontal="center" vertical="center"/>
    </xf>
    <xf numFmtId="166" fontId="12" fillId="2" borderId="65" xfId="15" applyNumberFormat="1" applyFont="1" applyFill="1" applyBorder="1" applyAlignment="1">
      <alignment horizontal="center" vertical="center"/>
    </xf>
    <xf numFmtId="166" fontId="12" fillId="2" borderId="66" xfId="15" applyNumberFormat="1" applyFont="1" applyFill="1" applyBorder="1" applyAlignment="1">
      <alignment horizontal="center" vertical="center"/>
    </xf>
    <xf numFmtId="166" fontId="12" fillId="2" borderId="67" xfId="15" applyNumberFormat="1" applyFont="1" applyFill="1" applyBorder="1" applyAlignment="1">
      <alignment horizontal="center" vertical="center"/>
    </xf>
    <xf numFmtId="166" fontId="12" fillId="2" borderId="73" xfId="15" applyNumberFormat="1" applyFont="1" applyFill="1" applyBorder="1" applyAlignment="1">
      <alignment horizontal="center" vertical="center"/>
    </xf>
    <xf numFmtId="0" fontId="12" fillId="0" borderId="40" xfId="15" applyFont="1" applyBorder="1" applyAlignment="1">
      <alignment horizontal="left" vertical="top" wrapText="1"/>
    </xf>
    <xf numFmtId="0" fontId="12" fillId="0" borderId="10" xfId="15" applyFont="1" applyBorder="1" applyAlignment="1">
      <alignment horizontal="left" vertical="top" wrapText="1"/>
    </xf>
    <xf numFmtId="0" fontId="12" fillId="0" borderId="13" xfId="15" applyFont="1" applyBorder="1" applyAlignment="1">
      <alignment horizontal="left" vertical="top" wrapText="1"/>
    </xf>
    <xf numFmtId="49" fontId="12" fillId="0" borderId="6" xfId="15" applyNumberFormat="1" applyFont="1" applyBorder="1" applyAlignment="1">
      <alignment horizontal="center" vertical="top" wrapText="1"/>
    </xf>
    <xf numFmtId="49" fontId="12" fillId="0" borderId="13" xfId="15" applyNumberFormat="1" applyFont="1" applyBorder="1" applyAlignment="1">
      <alignment horizontal="center" vertical="top" wrapText="1"/>
    </xf>
    <xf numFmtId="0" fontId="12" fillId="0" borderId="63" xfId="15" applyFont="1" applyBorder="1" applyAlignment="1">
      <alignment horizontal="center" vertical="top" wrapText="1"/>
    </xf>
    <xf numFmtId="0" fontId="12" fillId="0" borderId="64" xfId="15" applyFont="1" applyBorder="1" applyAlignment="1">
      <alignment horizontal="center" vertical="top" wrapText="1"/>
    </xf>
    <xf numFmtId="166" fontId="19" fillId="2" borderId="63" xfId="15" applyNumberFormat="1" applyFont="1" applyFill="1" applyBorder="1" applyAlignment="1">
      <alignment horizontal="center" vertical="center"/>
    </xf>
    <xf numFmtId="166" fontId="19" fillId="2" borderId="64" xfId="15" applyNumberFormat="1" applyFont="1" applyFill="1" applyBorder="1" applyAlignment="1">
      <alignment horizontal="center" vertical="center"/>
    </xf>
    <xf numFmtId="166" fontId="19" fillId="2" borderId="72" xfId="15" applyNumberFormat="1" applyFont="1" applyFill="1" applyBorder="1" applyAlignment="1">
      <alignment horizontal="center" vertical="center"/>
    </xf>
    <xf numFmtId="0" fontId="13" fillId="2" borderId="75" xfId="15" applyFont="1" applyFill="1" applyBorder="1" applyAlignment="1">
      <alignment vertical="center" wrapText="1"/>
    </xf>
    <xf numFmtId="0" fontId="13" fillId="2" borderId="71" xfId="15" applyFont="1" applyFill="1" applyBorder="1" applyAlignment="1">
      <alignment vertical="center" wrapText="1"/>
    </xf>
    <xf numFmtId="0" fontId="13" fillId="2" borderId="66" xfId="15" applyFont="1" applyFill="1" applyBorder="1" applyAlignment="1">
      <alignment vertical="center" wrapText="1"/>
    </xf>
    <xf numFmtId="0" fontId="13" fillId="2" borderId="65" xfId="15" applyFont="1" applyFill="1" applyBorder="1" applyAlignment="1">
      <alignment horizontal="center" vertical="center" wrapText="1"/>
    </xf>
    <xf numFmtId="0" fontId="13" fillId="2" borderId="66" xfId="15" applyFont="1" applyFill="1" applyBorder="1" applyAlignment="1">
      <alignment horizontal="center" vertical="center" wrapText="1"/>
    </xf>
    <xf numFmtId="166" fontId="12" fillId="2" borderId="6" xfId="15" applyNumberFormat="1" applyFont="1" applyFill="1" applyBorder="1" applyAlignment="1">
      <alignment horizontal="center" vertical="center"/>
    </xf>
    <xf numFmtId="166" fontId="12" fillId="2" borderId="13" xfId="15" applyNumberFormat="1" applyFont="1" applyFill="1" applyBorder="1" applyAlignment="1">
      <alignment horizontal="center" vertical="center"/>
    </xf>
    <xf numFmtId="166" fontId="12" fillId="2" borderId="38" xfId="15" applyNumberFormat="1" applyFont="1" applyFill="1" applyBorder="1" applyAlignment="1">
      <alignment horizontal="center" vertical="center"/>
    </xf>
    <xf numFmtId="0" fontId="13" fillId="2" borderId="74" xfId="15" applyFont="1" applyFill="1" applyBorder="1" applyAlignment="1">
      <alignment vertical="center" wrapText="1"/>
    </xf>
    <xf numFmtId="0" fontId="13" fillId="2" borderId="69" xfId="15" applyFont="1" applyFill="1" applyBorder="1" applyAlignment="1">
      <alignment vertical="center" wrapText="1"/>
    </xf>
    <xf numFmtId="0" fontId="13" fillId="2" borderId="64" xfId="15" applyFont="1" applyFill="1" applyBorder="1" applyAlignment="1">
      <alignment vertical="center" wrapText="1"/>
    </xf>
    <xf numFmtId="166" fontId="12" fillId="2" borderId="67" xfId="15" applyNumberFormat="1" applyFont="1" applyFill="1" applyBorder="1" applyAlignment="1">
      <alignment horizontal="center" vertical="center" wrapText="1"/>
    </xf>
    <xf numFmtId="166" fontId="12" fillId="2" borderId="68" xfId="15" applyNumberFormat="1" applyFont="1" applyFill="1" applyBorder="1" applyAlignment="1">
      <alignment horizontal="center" vertical="center" wrapText="1"/>
    </xf>
    <xf numFmtId="166" fontId="12" fillId="2" borderId="6" xfId="15" applyNumberFormat="1" applyFont="1" applyFill="1" applyBorder="1" applyAlignment="1">
      <alignment horizontal="center" vertical="center" wrapText="1"/>
    </xf>
    <xf numFmtId="166" fontId="12" fillId="2" borderId="38" xfId="15" applyNumberFormat="1" applyFont="1" applyFill="1" applyBorder="1" applyAlignment="1">
      <alignment horizontal="center" vertical="center" wrapText="1"/>
    </xf>
    <xf numFmtId="49" fontId="12" fillId="2" borderId="67" xfId="15" applyNumberFormat="1" applyFont="1" applyFill="1" applyBorder="1" applyAlignment="1">
      <alignment horizontal="center" vertical="top" wrapText="1"/>
    </xf>
    <xf numFmtId="49" fontId="12" fillId="2" borderId="68" xfId="15" applyNumberFormat="1" applyFont="1" applyFill="1" applyBorder="1" applyAlignment="1">
      <alignment horizontal="center" vertical="top" wrapText="1"/>
    </xf>
    <xf numFmtId="49" fontId="12" fillId="2" borderId="63" xfId="15" applyNumberFormat="1" applyFont="1" applyFill="1" applyBorder="1" applyAlignment="1">
      <alignment horizontal="center" vertical="top" wrapText="1"/>
    </xf>
    <xf numFmtId="49" fontId="12" fillId="2" borderId="64" xfId="15" applyNumberFormat="1" applyFont="1" applyFill="1" applyBorder="1" applyAlignment="1">
      <alignment horizontal="center" vertical="top" wrapText="1"/>
    </xf>
    <xf numFmtId="0" fontId="13" fillId="2" borderId="78" xfId="15" applyFont="1" applyFill="1" applyBorder="1" applyAlignment="1">
      <alignment horizontal="left" vertical="center" wrapText="1"/>
    </xf>
    <xf numFmtId="0" fontId="13" fillId="2" borderId="79" xfId="15" applyFont="1" applyFill="1" applyBorder="1" applyAlignment="1">
      <alignment horizontal="left" vertical="center" wrapText="1"/>
    </xf>
    <xf numFmtId="0" fontId="13" fillId="2" borderId="80" xfId="15" applyFont="1" applyFill="1" applyBorder="1" applyAlignment="1">
      <alignment horizontal="left" vertical="center" wrapText="1"/>
    </xf>
    <xf numFmtId="49" fontId="12" fillId="2" borderId="19" xfId="15" applyNumberFormat="1" applyFont="1" applyFill="1" applyBorder="1" applyAlignment="1">
      <alignment horizontal="center" vertical="top" wrapText="1"/>
    </xf>
    <xf numFmtId="49" fontId="12" fillId="2" borderId="18" xfId="15" applyNumberFormat="1" applyFont="1" applyFill="1" applyBorder="1" applyAlignment="1">
      <alignment horizontal="center" vertical="top" wrapText="1"/>
    </xf>
    <xf numFmtId="0" fontId="13" fillId="2" borderId="82" xfId="15" applyFont="1" applyFill="1" applyBorder="1" applyAlignment="1">
      <alignment horizontal="center" vertical="center" wrapText="1"/>
    </xf>
    <xf numFmtId="0" fontId="13" fillId="2" borderId="80" xfId="15" applyFont="1" applyFill="1" applyBorder="1" applyAlignment="1">
      <alignment horizontal="center" vertical="center" wrapText="1"/>
    </xf>
    <xf numFmtId="166" fontId="12" fillId="2" borderId="19" xfId="15" applyNumberFormat="1" applyFont="1" applyFill="1" applyBorder="1" applyAlignment="1">
      <alignment horizontal="center" vertical="center"/>
    </xf>
    <xf numFmtId="166" fontId="12" fillId="2" borderId="18" xfId="15" applyNumberFormat="1" applyFont="1" applyFill="1" applyBorder="1" applyAlignment="1">
      <alignment horizontal="center" vertical="center"/>
    </xf>
    <xf numFmtId="166" fontId="12" fillId="2" borderId="37" xfId="15" applyNumberFormat="1" applyFont="1" applyFill="1" applyBorder="1" applyAlignment="1">
      <alignment horizontal="center" vertical="center"/>
    </xf>
    <xf numFmtId="0" fontId="10" fillId="2" borderId="0" xfId="15" applyFont="1" applyFill="1" applyAlignment="1">
      <alignment horizontal="center" vertical="top" wrapText="1"/>
    </xf>
    <xf numFmtId="0" fontId="10" fillId="0" borderId="8" xfId="22" applyFont="1" applyBorder="1" applyAlignment="1">
      <alignment horizontal="center" vertical="top"/>
    </xf>
    <xf numFmtId="0" fontId="8" fillId="3" borderId="29" xfId="15" applyFont="1" applyFill="1" applyBorder="1" applyAlignment="1">
      <alignment horizontal="left" vertical="center" wrapText="1"/>
    </xf>
    <xf numFmtId="0" fontId="8" fillId="3" borderId="28" xfId="15" applyFont="1" applyFill="1" applyBorder="1" applyAlignment="1">
      <alignment horizontal="left" vertical="center" wrapText="1"/>
    </xf>
    <xf numFmtId="0" fontId="8" fillId="3" borderId="46" xfId="15" applyFont="1" applyFill="1" applyBorder="1" applyAlignment="1">
      <alignment horizontal="left" vertical="center" wrapText="1"/>
    </xf>
    <xf numFmtId="0" fontId="28" fillId="0" borderId="19" xfId="14" applyFont="1" applyBorder="1" applyAlignment="1">
      <alignment horizontal="left" vertical="top" wrapText="1"/>
    </xf>
    <xf numFmtId="0" fontId="28" fillId="0" borderId="20" xfId="14" applyFont="1" applyBorder="1" applyAlignment="1">
      <alignment horizontal="left" vertical="top" wrapText="1"/>
    </xf>
    <xf numFmtId="0" fontId="28" fillId="0" borderId="37" xfId="14" applyFont="1" applyBorder="1" applyAlignment="1">
      <alignment horizontal="left" vertical="top" wrapText="1"/>
    </xf>
    <xf numFmtId="0" fontId="8" fillId="0" borderId="0" xfId="22" applyFont="1"/>
    <xf numFmtId="0" fontId="79" fillId="2" borderId="23" xfId="0" applyFont="1" applyFill="1" applyBorder="1" applyAlignment="1">
      <alignment horizontal="left" vertical="top" wrapText="1"/>
    </xf>
    <xf numFmtId="0" fontId="79" fillId="2" borderId="1" xfId="0" applyFont="1" applyFill="1" applyBorder="1" applyAlignment="1">
      <alignment horizontal="left" vertical="top" wrapText="1"/>
    </xf>
    <xf numFmtId="0" fontId="79" fillId="2" borderId="6" xfId="0" applyFont="1" applyFill="1" applyBorder="1" applyAlignment="1">
      <alignment horizontal="left" vertical="top" wrapText="1"/>
    </xf>
    <xf numFmtId="0" fontId="79" fillId="2" borderId="10" xfId="0" applyFont="1" applyFill="1" applyBorder="1" applyAlignment="1">
      <alignment horizontal="left" vertical="top" wrapText="1"/>
    </xf>
    <xf numFmtId="0" fontId="79" fillId="2" borderId="13" xfId="0" applyFont="1" applyFill="1" applyBorder="1" applyAlignment="1">
      <alignment horizontal="left" vertical="top" wrapText="1"/>
    </xf>
    <xf numFmtId="49" fontId="79" fillId="2" borderId="6" xfId="0" applyNumberFormat="1" applyFont="1" applyFill="1" applyBorder="1" applyAlignment="1">
      <alignment horizontal="center" vertical="top" wrapText="1"/>
    </xf>
    <xf numFmtId="49" fontId="79" fillId="2" borderId="38" xfId="0" applyNumberFormat="1" applyFont="1" applyFill="1" applyBorder="1" applyAlignment="1">
      <alignment horizontal="center" vertical="top" wrapText="1"/>
    </xf>
    <xf numFmtId="0" fontId="75" fillId="2" borderId="0" xfId="0" applyFont="1" applyFill="1" applyAlignment="1">
      <alignment horizontal="right"/>
    </xf>
    <xf numFmtId="0" fontId="75" fillId="2" borderId="14" xfId="0" applyFont="1" applyFill="1" applyBorder="1" applyAlignment="1">
      <alignment horizontal="right"/>
    </xf>
    <xf numFmtId="0" fontId="76" fillId="4" borderId="29" xfId="0" applyFont="1" applyFill="1" applyBorder="1" applyAlignment="1">
      <alignment horizontal="center" vertical="center"/>
    </xf>
    <xf numFmtId="0" fontId="76" fillId="4" borderId="28" xfId="0" applyFont="1" applyFill="1" applyBorder="1" applyAlignment="1">
      <alignment horizontal="center" vertical="center"/>
    </xf>
    <xf numFmtId="0" fontId="76" fillId="4" borderId="46" xfId="0" applyFont="1" applyFill="1" applyBorder="1" applyAlignment="1">
      <alignment horizontal="center" vertical="center"/>
    </xf>
    <xf numFmtId="0" fontId="77" fillId="4" borderId="25" xfId="0" applyFont="1" applyFill="1" applyBorder="1" applyAlignment="1">
      <alignment horizontal="center"/>
    </xf>
    <xf numFmtId="0" fontId="78" fillId="4" borderId="9" xfId="0" applyFont="1" applyFill="1" applyBorder="1" applyAlignment="1">
      <alignment horizontal="center"/>
    </xf>
    <xf numFmtId="0" fontId="78" fillId="4" borderId="54" xfId="0" applyFont="1" applyFill="1" applyBorder="1" applyAlignment="1">
      <alignment horizontal="center"/>
    </xf>
    <xf numFmtId="0" fontId="79" fillId="2" borderId="11" xfId="0" applyFont="1" applyFill="1" applyBorder="1" applyAlignment="1">
      <alignment horizontal="center" vertical="top" wrapText="1"/>
    </xf>
    <xf numFmtId="0" fontId="79" fillId="2" borderId="0" xfId="0" applyFont="1" applyFill="1" applyAlignment="1">
      <alignment horizontal="center" vertical="top" wrapText="1"/>
    </xf>
    <xf numFmtId="0" fontId="79" fillId="2" borderId="14" xfId="0" applyFont="1" applyFill="1" applyBorder="1" applyAlignment="1">
      <alignment horizontal="center" vertical="top" wrapText="1"/>
    </xf>
    <xf numFmtId="0" fontId="76" fillId="8" borderId="83" xfId="0" applyFont="1" applyFill="1" applyBorder="1" applyAlignment="1">
      <alignment horizontal="left" vertical="top" wrapText="1"/>
    </xf>
    <xf numFmtId="0" fontId="76" fillId="8" borderId="57" xfId="0" applyFont="1" applyFill="1" applyBorder="1" applyAlignment="1">
      <alignment horizontal="left" vertical="top" wrapText="1"/>
    </xf>
    <xf numFmtId="0" fontId="76" fillId="8" borderId="58" xfId="0" applyFont="1" applyFill="1" applyBorder="1" applyAlignment="1">
      <alignment horizontal="left" vertical="top" wrapText="1"/>
    </xf>
    <xf numFmtId="0" fontId="76" fillId="2" borderId="23" xfId="0" applyFont="1" applyFill="1" applyBorder="1" applyAlignment="1">
      <alignment vertical="top" wrapText="1"/>
    </xf>
    <xf numFmtId="0" fontId="76" fillId="2" borderId="1" xfId="0" applyFont="1" applyFill="1" applyBorder="1" applyAlignment="1">
      <alignment vertical="top" wrapText="1"/>
    </xf>
    <xf numFmtId="0" fontId="79" fillId="2" borderId="1" xfId="35" applyFont="1" applyFill="1" applyBorder="1" applyAlignment="1">
      <alignment horizontal="left" vertical="top" wrapText="1"/>
    </xf>
    <xf numFmtId="0" fontId="79" fillId="2" borderId="22" xfId="35" applyFont="1" applyFill="1" applyBorder="1" applyAlignment="1">
      <alignment horizontal="left" vertical="top" wrapText="1"/>
    </xf>
    <xf numFmtId="0" fontId="76" fillId="2" borderId="23" xfId="0" applyFont="1" applyFill="1" applyBorder="1" applyAlignment="1">
      <alignment horizontal="left" vertical="top" wrapText="1"/>
    </xf>
    <xf numFmtId="0" fontId="76" fillId="2" borderId="1" xfId="0" applyFont="1" applyFill="1" applyBorder="1" applyAlignment="1">
      <alignment horizontal="left" vertical="top" wrapText="1"/>
    </xf>
    <xf numFmtId="49" fontId="75" fillId="2" borderId="6" xfId="0" applyNumberFormat="1" applyFont="1" applyFill="1" applyBorder="1" applyAlignment="1">
      <alignment vertical="top" wrapText="1"/>
    </xf>
    <xf numFmtId="49" fontId="75" fillId="2" borderId="10" xfId="0" applyNumberFormat="1" applyFont="1" applyFill="1" applyBorder="1" applyAlignment="1">
      <alignment vertical="top" wrapText="1"/>
    </xf>
    <xf numFmtId="49" fontId="75" fillId="2" borderId="38" xfId="0" applyNumberFormat="1" applyFont="1" applyFill="1" applyBorder="1" applyAlignment="1">
      <alignment vertical="top" wrapText="1"/>
    </xf>
    <xf numFmtId="0" fontId="79" fillId="2" borderId="30" xfId="0" applyFont="1" applyFill="1" applyBorder="1" applyAlignment="1">
      <alignment horizontal="left" vertical="top" wrapText="1"/>
    </xf>
    <xf numFmtId="0" fontId="79" fillId="2" borderId="17" xfId="0" applyFont="1" applyFill="1" applyBorder="1" applyAlignment="1">
      <alignment horizontal="left" vertical="top" wrapText="1"/>
    </xf>
    <xf numFmtId="49" fontId="79" fillId="2" borderId="19" xfId="0" applyNumberFormat="1" applyFont="1" applyFill="1" applyBorder="1" applyAlignment="1">
      <alignment horizontal="center" vertical="top" wrapText="1"/>
    </xf>
    <xf numFmtId="49" fontId="79" fillId="2" borderId="37" xfId="0" applyNumberFormat="1" applyFont="1" applyFill="1" applyBorder="1" applyAlignment="1">
      <alignment horizontal="center" vertical="top" wrapText="1"/>
    </xf>
    <xf numFmtId="0" fontId="76" fillId="2" borderId="32" xfId="0" applyFont="1" applyFill="1" applyBorder="1" applyAlignment="1">
      <alignment horizontal="center" vertical="center" textRotation="90" wrapText="1"/>
    </xf>
    <xf numFmtId="0" fontId="76" fillId="2" borderId="41" xfId="0" applyFont="1" applyFill="1" applyBorder="1" applyAlignment="1">
      <alignment horizontal="center" vertical="center" textRotation="90" wrapText="1"/>
    </xf>
    <xf numFmtId="0" fontId="76" fillId="2" borderId="33" xfId="0" applyFont="1" applyFill="1" applyBorder="1" applyAlignment="1">
      <alignment horizontal="center" vertical="center" textRotation="90" wrapText="1"/>
    </xf>
    <xf numFmtId="165" fontId="81" fillId="2" borderId="6" xfId="0" applyNumberFormat="1" applyFont="1" applyFill="1" applyBorder="1" applyAlignment="1">
      <alignment horizontal="center" vertical="top" wrapText="1"/>
    </xf>
    <xf numFmtId="165" fontId="81" fillId="2" borderId="10" xfId="0" applyNumberFormat="1" applyFont="1" applyFill="1" applyBorder="1" applyAlignment="1">
      <alignment horizontal="center" vertical="top" wrapText="1"/>
    </xf>
    <xf numFmtId="0" fontId="76" fillId="2" borderId="30" xfId="0" applyFont="1" applyFill="1" applyBorder="1" applyAlignment="1">
      <alignment vertical="top" wrapText="1"/>
    </xf>
    <xf numFmtId="0" fontId="76" fillId="2" borderId="17" xfId="0" applyFont="1" applyFill="1" applyBorder="1" applyAlignment="1">
      <alignment vertical="top" wrapText="1"/>
    </xf>
    <xf numFmtId="0" fontId="75" fillId="2" borderId="19" xfId="0" applyFont="1" applyFill="1" applyBorder="1" applyAlignment="1">
      <alignment horizontal="justify" vertical="top" wrapText="1"/>
    </xf>
    <xf numFmtId="0" fontId="75" fillId="2" borderId="20" xfId="0" applyFont="1" applyFill="1" applyBorder="1" applyAlignment="1">
      <alignment horizontal="justify" vertical="top" wrapText="1"/>
    </xf>
    <xf numFmtId="0" fontId="75" fillId="2" borderId="37" xfId="0" applyFont="1" applyFill="1" applyBorder="1" applyAlignment="1">
      <alignment horizontal="justify" vertical="top" wrapText="1"/>
    </xf>
    <xf numFmtId="0" fontId="79" fillId="7" borderId="0" xfId="0" applyFont="1" applyFill="1" applyAlignment="1">
      <alignment vertical="top" wrapText="1"/>
    </xf>
    <xf numFmtId="0" fontId="76" fillId="6" borderId="36" xfId="0" applyFont="1" applyFill="1" applyBorder="1" applyAlignment="1">
      <alignment horizontal="center" vertical="top" wrapText="1"/>
    </xf>
    <xf numFmtId="0" fontId="76" fillId="6" borderId="35" xfId="0" applyFont="1" applyFill="1" applyBorder="1" applyAlignment="1">
      <alignment horizontal="center" vertical="top" wrapText="1"/>
    </xf>
    <xf numFmtId="0" fontId="76" fillId="6" borderId="34" xfId="0" applyFont="1" applyFill="1" applyBorder="1" applyAlignment="1">
      <alignment horizontal="center" vertical="top" wrapText="1"/>
    </xf>
    <xf numFmtId="0" fontId="76" fillId="7" borderId="23" xfId="0" applyFont="1" applyFill="1" applyBorder="1" applyAlignment="1">
      <alignment horizontal="center" vertical="top" wrapText="1"/>
    </xf>
    <xf numFmtId="0" fontId="76" fillId="7" borderId="1" xfId="0" applyFont="1" applyFill="1" applyBorder="1" applyAlignment="1">
      <alignment horizontal="center" vertical="top" wrapText="1"/>
    </xf>
    <xf numFmtId="0" fontId="76" fillId="7" borderId="2" xfId="0" applyFont="1" applyFill="1" applyBorder="1" applyAlignment="1">
      <alignment horizontal="center" vertical="top" wrapText="1"/>
    </xf>
    <xf numFmtId="0" fontId="76" fillId="7" borderId="8" xfId="0" applyFont="1" applyFill="1" applyBorder="1" applyAlignment="1">
      <alignment horizontal="center" vertical="top" wrapText="1"/>
    </xf>
    <xf numFmtId="0" fontId="76" fillId="7" borderId="7" xfId="0" applyFont="1" applyFill="1" applyBorder="1" applyAlignment="1">
      <alignment horizontal="center" vertical="top" wrapText="1"/>
    </xf>
    <xf numFmtId="0" fontId="76" fillId="7" borderId="11" xfId="0" applyFont="1" applyFill="1" applyBorder="1" applyAlignment="1">
      <alignment horizontal="center" vertical="top" wrapText="1"/>
    </xf>
    <xf numFmtId="0" fontId="76" fillId="7" borderId="0" xfId="0" applyFont="1" applyFill="1" applyAlignment="1">
      <alignment horizontal="center" vertical="top" wrapText="1"/>
    </xf>
    <xf numFmtId="0" fontId="76" fillId="7" borderId="14" xfId="0" applyFont="1" applyFill="1" applyBorder="1" applyAlignment="1">
      <alignment horizontal="center" vertical="top" wrapText="1"/>
    </xf>
    <xf numFmtId="0" fontId="76" fillId="7" borderId="5" xfId="0" applyFont="1" applyFill="1" applyBorder="1" applyAlignment="1">
      <alignment horizontal="center" vertical="top" wrapText="1"/>
    </xf>
    <xf numFmtId="0" fontId="76" fillId="7" borderId="9" xfId="0" applyFont="1" applyFill="1" applyBorder="1" applyAlignment="1">
      <alignment horizontal="center" vertical="top" wrapText="1"/>
    </xf>
    <xf numFmtId="0" fontId="76" fillId="7" borderId="12" xfId="0" applyFont="1" applyFill="1" applyBorder="1" applyAlignment="1">
      <alignment horizontal="center" vertical="top" wrapText="1"/>
    </xf>
    <xf numFmtId="0" fontId="76" fillId="0" borderId="3" xfId="0" applyFont="1" applyBorder="1" applyAlignment="1">
      <alignment horizontal="center" vertical="top" wrapText="1"/>
    </xf>
    <xf numFmtId="0" fontId="76" fillId="0" borderId="15" xfId="0" applyFont="1" applyBorder="1" applyAlignment="1">
      <alignment horizontal="center" vertical="top" wrapText="1"/>
    </xf>
    <xf numFmtId="0" fontId="76" fillId="0" borderId="4" xfId="0" applyFont="1" applyBorder="1" applyAlignment="1">
      <alignment horizontal="center" vertical="top" wrapText="1"/>
    </xf>
    <xf numFmtId="165" fontId="81" fillId="2" borderId="6" xfId="0" applyNumberFormat="1" applyFont="1" applyFill="1" applyBorder="1" applyAlignment="1">
      <alignment horizontal="center" vertical="center" wrapText="1"/>
    </xf>
    <xf numFmtId="165" fontId="81" fillId="2" borderId="10" xfId="0" applyNumberFormat="1" applyFont="1" applyFill="1" applyBorder="1" applyAlignment="1">
      <alignment horizontal="center" vertical="center" wrapText="1"/>
    </xf>
    <xf numFmtId="165" fontId="81" fillId="2" borderId="13" xfId="0" applyNumberFormat="1" applyFont="1" applyFill="1" applyBorder="1" applyAlignment="1">
      <alignment horizontal="center" vertical="center" wrapText="1"/>
    </xf>
    <xf numFmtId="0" fontId="76" fillId="0" borderId="6" xfId="0" applyFont="1" applyBorder="1" applyAlignment="1">
      <alignment horizontal="center" vertical="top" wrapText="1"/>
    </xf>
    <xf numFmtId="0" fontId="76" fillId="0" borderId="10" xfId="0" applyFont="1" applyBorder="1" applyAlignment="1">
      <alignment horizontal="center" vertical="top" wrapText="1"/>
    </xf>
    <xf numFmtId="0" fontId="76" fillId="0" borderId="38" xfId="0" applyFont="1" applyBorder="1" applyAlignment="1">
      <alignment horizontal="center" vertical="top" wrapText="1"/>
    </xf>
    <xf numFmtId="0" fontId="76" fillId="0" borderId="11" xfId="0" applyFont="1" applyBorder="1" applyAlignment="1">
      <alignment horizontal="center" vertical="top" wrapText="1"/>
    </xf>
    <xf numFmtId="0" fontId="79" fillId="0" borderId="0" xfId="0" applyFont="1" applyAlignment="1">
      <alignment horizontal="center" vertical="top" wrapText="1"/>
    </xf>
    <xf numFmtId="0" fontId="76" fillId="0" borderId="5" xfId="0" applyFont="1" applyBorder="1" applyAlignment="1">
      <alignment horizontal="center" vertical="top" wrapText="1"/>
    </xf>
    <xf numFmtId="0" fontId="79" fillId="0" borderId="9" xfId="0" applyFont="1" applyBorder="1" applyAlignment="1">
      <alignment horizontal="center" vertical="top" wrapText="1"/>
    </xf>
    <xf numFmtId="0" fontId="76" fillId="0" borderId="31" xfId="0" applyFont="1" applyBorder="1" applyAlignment="1">
      <alignment horizontal="center" vertical="top"/>
    </xf>
    <xf numFmtId="0" fontId="76" fillId="0" borderId="24" xfId="0" applyFont="1" applyBorder="1" applyAlignment="1">
      <alignment horizontal="center" vertical="top"/>
    </xf>
    <xf numFmtId="0" fontId="76" fillId="7" borderId="6" xfId="0" applyFont="1" applyFill="1" applyBorder="1" applyAlignment="1">
      <alignment horizontal="center" vertical="top" wrapText="1"/>
    </xf>
    <xf numFmtId="0" fontId="76" fillId="7" borderId="10" xfId="0" applyFont="1" applyFill="1" applyBorder="1" applyAlignment="1">
      <alignment horizontal="center" vertical="top" wrapText="1"/>
    </xf>
    <xf numFmtId="0" fontId="76" fillId="7" borderId="13" xfId="0" applyFont="1" applyFill="1" applyBorder="1" applyAlignment="1">
      <alignment horizontal="center" vertical="top" wrapText="1"/>
    </xf>
    <xf numFmtId="0" fontId="79" fillId="0" borderId="10" xfId="0" applyFont="1" applyBorder="1" applyAlignment="1">
      <alignment horizontal="center" vertical="top" wrapText="1"/>
    </xf>
    <xf numFmtId="165" fontId="80" fillId="2" borderId="6" xfId="0" applyNumberFormat="1" applyFont="1" applyFill="1" applyBorder="1" applyAlignment="1">
      <alignment horizontal="center" vertical="center" wrapText="1"/>
    </xf>
    <xf numFmtId="165" fontId="80" fillId="2" borderId="10" xfId="0" applyNumberFormat="1" applyFont="1" applyFill="1" applyBorder="1" applyAlignment="1">
      <alignment horizontal="center" vertical="center" wrapText="1"/>
    </xf>
    <xf numFmtId="165" fontId="80" fillId="2" borderId="13" xfId="0" applyNumberFormat="1" applyFont="1" applyFill="1" applyBorder="1" applyAlignment="1">
      <alignment horizontal="center" vertical="center" wrapText="1"/>
    </xf>
    <xf numFmtId="0" fontId="79" fillId="2" borderId="0" xfId="0" applyFont="1" applyFill="1" applyAlignment="1">
      <alignment horizontal="center" vertical="center" wrapText="1"/>
    </xf>
    <xf numFmtId="0" fontId="79" fillId="2" borderId="14" xfId="0" applyFont="1" applyFill="1" applyBorder="1" applyAlignment="1">
      <alignment horizontal="center" vertical="center" wrapText="1"/>
    </xf>
    <xf numFmtId="0" fontId="76" fillId="8" borderId="44" xfId="0" applyFont="1" applyFill="1" applyBorder="1" applyAlignment="1">
      <alignment horizontal="left" vertical="top" wrapText="1"/>
    </xf>
    <xf numFmtId="0" fontId="76" fillId="8" borderId="26" xfId="0" applyFont="1" applyFill="1" applyBorder="1" applyAlignment="1">
      <alignment horizontal="left" vertical="top" wrapText="1"/>
    </xf>
    <xf numFmtId="0" fontId="76" fillId="8" borderId="45" xfId="0" applyFont="1" applyFill="1" applyBorder="1" applyAlignment="1">
      <alignment horizontal="left" vertical="top" wrapText="1"/>
    </xf>
    <xf numFmtId="0" fontId="76" fillId="2" borderId="39" xfId="0" applyFont="1" applyFill="1" applyBorder="1" applyAlignment="1">
      <alignment horizontal="center" vertical="center" wrapText="1"/>
    </xf>
    <xf numFmtId="0" fontId="76" fillId="2" borderId="8" xfId="0" applyFont="1" applyFill="1" applyBorder="1" applyAlignment="1">
      <alignment horizontal="center" vertical="center" wrapText="1"/>
    </xf>
    <xf numFmtId="0" fontId="76" fillId="2" borderId="7" xfId="0" applyFont="1" applyFill="1" applyBorder="1" applyAlignment="1">
      <alignment horizontal="center" vertical="center" wrapText="1"/>
    </xf>
    <xf numFmtId="0" fontId="76" fillId="2" borderId="25" xfId="0" applyFont="1" applyFill="1" applyBorder="1" applyAlignment="1">
      <alignment horizontal="center" vertical="center" wrapText="1"/>
    </xf>
    <xf numFmtId="0" fontId="76" fillId="2" borderId="9" xfId="0" applyFont="1" applyFill="1" applyBorder="1" applyAlignment="1">
      <alignment horizontal="center" vertical="center" wrapText="1"/>
    </xf>
    <xf numFmtId="0" fontId="76" fillId="2" borderId="12" xfId="0" applyFont="1" applyFill="1" applyBorder="1" applyAlignment="1">
      <alignment horizontal="center" vertical="center" wrapText="1"/>
    </xf>
    <xf numFmtId="0" fontId="76" fillId="2" borderId="6" xfId="0" applyFont="1" applyFill="1" applyBorder="1" applyAlignment="1">
      <alignment horizontal="center" vertical="top" wrapText="1"/>
    </xf>
    <xf numFmtId="0" fontId="76" fillId="2" borderId="10" xfId="0" applyFont="1" applyFill="1" applyBorder="1" applyAlignment="1">
      <alignment horizontal="center" vertical="top" wrapText="1"/>
    </xf>
    <xf numFmtId="0" fontId="76" fillId="2" borderId="13" xfId="0" applyFont="1" applyFill="1" applyBorder="1" applyAlignment="1">
      <alignment horizontal="center" vertical="top" wrapText="1"/>
    </xf>
    <xf numFmtId="0" fontId="76" fillId="2" borderId="2" xfId="0" applyFont="1" applyFill="1" applyBorder="1" applyAlignment="1">
      <alignment horizontal="center" vertical="center" wrapText="1"/>
    </xf>
    <xf numFmtId="0" fontId="76" fillId="2" borderId="5" xfId="0" applyFont="1" applyFill="1" applyBorder="1" applyAlignment="1">
      <alignment horizontal="center" vertical="center" wrapText="1"/>
    </xf>
    <xf numFmtId="0" fontId="76" fillId="2" borderId="42" xfId="0" applyFont="1" applyFill="1" applyBorder="1" applyAlignment="1">
      <alignment horizontal="center" vertical="center" wrapText="1"/>
    </xf>
    <xf numFmtId="0" fontId="76" fillId="2" borderId="54" xfId="0" applyFont="1" applyFill="1" applyBorder="1" applyAlignment="1">
      <alignment horizontal="center" vertical="center" wrapText="1"/>
    </xf>
    <xf numFmtId="0" fontId="76" fillId="2" borderId="1" xfId="0" applyFont="1" applyFill="1" applyBorder="1" applyAlignment="1">
      <alignment horizontal="center" vertical="top" wrapText="1"/>
    </xf>
    <xf numFmtId="0" fontId="76" fillId="2" borderId="43" xfId="0" applyFont="1" applyFill="1" applyBorder="1" applyAlignment="1">
      <alignment horizontal="center" vertical="center" textRotation="90" wrapText="1"/>
    </xf>
    <xf numFmtId="0" fontId="81" fillId="2" borderId="31" xfId="0" applyFont="1" applyFill="1" applyBorder="1" applyAlignment="1">
      <alignment horizontal="left" vertical="top" wrapText="1"/>
    </xf>
    <xf numFmtId="0" fontId="81" fillId="2" borderId="61" xfId="0" applyFont="1" applyFill="1" applyBorder="1" applyAlignment="1">
      <alignment horizontal="left" vertical="top" wrapText="1"/>
    </xf>
    <xf numFmtId="0" fontId="79" fillId="2" borderId="19" xfId="0" applyFont="1" applyFill="1" applyBorder="1" applyAlignment="1">
      <alignment horizontal="left" vertical="top" wrapText="1"/>
    </xf>
    <xf numFmtId="0" fontId="79" fillId="2" borderId="20" xfId="0" applyFont="1" applyFill="1" applyBorder="1" applyAlignment="1">
      <alignment horizontal="left" vertical="top" wrapText="1"/>
    </xf>
    <xf numFmtId="0" fontId="79" fillId="2" borderId="18" xfId="0" applyFont="1" applyFill="1" applyBorder="1" applyAlignment="1">
      <alignment horizontal="left" vertical="top" wrapText="1"/>
    </xf>
    <xf numFmtId="165" fontId="81" fillId="2" borderId="19" xfId="0" applyNumberFormat="1" applyFont="1" applyFill="1" applyBorder="1" applyAlignment="1">
      <alignment horizontal="center" vertical="center" wrapText="1"/>
    </xf>
    <xf numFmtId="165" fontId="81" fillId="2" borderId="20" xfId="0" applyNumberFormat="1" applyFont="1" applyFill="1" applyBorder="1" applyAlignment="1">
      <alignment horizontal="center" vertical="center" wrapText="1"/>
    </xf>
    <xf numFmtId="165" fontId="81" fillId="2" borderId="18" xfId="0" applyNumberFormat="1" applyFont="1" applyFill="1" applyBorder="1" applyAlignment="1">
      <alignment horizontal="center" vertical="center" wrapText="1"/>
    </xf>
    <xf numFmtId="0" fontId="76" fillId="2" borderId="40" xfId="0" applyFont="1" applyFill="1" applyBorder="1" applyAlignment="1">
      <alignment horizontal="center" vertical="top" wrapText="1"/>
    </xf>
    <xf numFmtId="0" fontId="76" fillId="2" borderId="38" xfId="0" applyFont="1" applyFill="1" applyBorder="1" applyAlignment="1">
      <alignment horizontal="center" vertical="top" wrapText="1"/>
    </xf>
    <xf numFmtId="0" fontId="50" fillId="2" borderId="40" xfId="0" applyFont="1" applyFill="1" applyBorder="1" applyAlignment="1">
      <alignment horizontal="left"/>
    </xf>
    <xf numFmtId="0" fontId="50" fillId="2" borderId="10" xfId="0" applyFont="1" applyFill="1" applyBorder="1" applyAlignment="1">
      <alignment horizontal="left"/>
    </xf>
    <xf numFmtId="0" fontId="50" fillId="2" borderId="13" xfId="0" applyFont="1" applyFill="1" applyBorder="1" applyAlignment="1">
      <alignment horizontal="left"/>
    </xf>
    <xf numFmtId="0" fontId="50" fillId="2" borderId="6" xfId="0" applyFont="1" applyFill="1" applyBorder="1" applyAlignment="1">
      <alignment horizontal="center" vertical="center"/>
    </xf>
    <xf numFmtId="0" fontId="50" fillId="2" borderId="13" xfId="0" applyFont="1" applyFill="1" applyBorder="1" applyAlignment="1">
      <alignment horizontal="center" vertical="center"/>
    </xf>
    <xf numFmtId="165" fontId="50" fillId="2" borderId="1" xfId="0" applyNumberFormat="1" applyFont="1" applyFill="1" applyBorder="1" applyAlignment="1">
      <alignment horizontal="center" vertical="center"/>
    </xf>
    <xf numFmtId="165" fontId="50" fillId="2" borderId="1" xfId="0" applyNumberFormat="1" applyFont="1" applyFill="1" applyBorder="1" applyAlignment="1">
      <alignment horizontal="center"/>
    </xf>
    <xf numFmtId="165" fontId="76" fillId="2" borderId="6" xfId="0" applyNumberFormat="1" applyFont="1" applyFill="1" applyBorder="1" applyAlignment="1">
      <alignment horizontal="center"/>
    </xf>
    <xf numFmtId="165" fontId="76" fillId="2" borderId="38" xfId="0" applyNumberFormat="1" applyFont="1" applyFill="1" applyBorder="1" applyAlignment="1">
      <alignment horizontal="center"/>
    </xf>
    <xf numFmtId="0" fontId="75" fillId="2" borderId="40" xfId="0" applyFont="1" applyFill="1" applyBorder="1"/>
    <xf numFmtId="0" fontId="75" fillId="2" borderId="10" xfId="0" applyFont="1" applyFill="1" applyBorder="1"/>
    <xf numFmtId="0" fontId="75" fillId="2" borderId="13" xfId="0" applyFont="1" applyFill="1" applyBorder="1"/>
    <xf numFmtId="0" fontId="84" fillId="2" borderId="6" xfId="0" applyFont="1" applyFill="1" applyBorder="1" applyAlignment="1">
      <alignment horizontal="center" vertical="center"/>
    </xf>
    <xf numFmtId="0" fontId="84" fillId="2" borderId="13" xfId="0" applyFont="1" applyFill="1" applyBorder="1" applyAlignment="1">
      <alignment horizontal="center" vertical="center"/>
    </xf>
    <xf numFmtId="165" fontId="75" fillId="2" borderId="1" xfId="0" applyNumberFormat="1" applyFont="1" applyFill="1" applyBorder="1" applyAlignment="1">
      <alignment horizontal="center" vertical="center"/>
    </xf>
    <xf numFmtId="165" fontId="75" fillId="2" borderId="6" xfId="0" applyNumberFormat="1" applyFont="1" applyFill="1" applyBorder="1" applyAlignment="1">
      <alignment horizontal="center"/>
    </xf>
    <xf numFmtId="165" fontId="75" fillId="2" borderId="13" xfId="0" applyNumberFormat="1" applyFont="1" applyFill="1" applyBorder="1" applyAlignment="1">
      <alignment horizontal="center"/>
    </xf>
    <xf numFmtId="165" fontId="75" fillId="2" borderId="38" xfId="0" applyNumberFormat="1" applyFont="1" applyFill="1" applyBorder="1" applyAlignment="1">
      <alignment horizontal="center"/>
    </xf>
    <xf numFmtId="0" fontId="79" fillId="0" borderId="0" xfId="22" applyFont="1" applyAlignment="1">
      <alignment horizontal="center"/>
    </xf>
    <xf numFmtId="0" fontId="79" fillId="0" borderId="8" xfId="22" applyFont="1" applyBorder="1" applyAlignment="1">
      <alignment horizontal="center" vertical="top"/>
    </xf>
    <xf numFmtId="0" fontId="76" fillId="8" borderId="44" xfId="0" applyFont="1" applyFill="1" applyBorder="1" applyAlignment="1">
      <alignment horizontal="left" vertical="center" wrapText="1"/>
    </xf>
    <xf numFmtId="0" fontId="76" fillId="8" borderId="26" xfId="0" applyFont="1" applyFill="1" applyBorder="1" applyAlignment="1">
      <alignment horizontal="left" vertical="center" wrapText="1"/>
    </xf>
    <xf numFmtId="0" fontId="76" fillId="8" borderId="45" xfId="0" applyFont="1" applyFill="1" applyBorder="1" applyAlignment="1">
      <alignment horizontal="left" vertical="center" wrapText="1"/>
    </xf>
    <xf numFmtId="0" fontId="79" fillId="2" borderId="21" xfId="36" applyFont="1" applyFill="1" applyBorder="1" applyAlignment="1">
      <alignment horizontal="left" vertical="top" wrapText="1"/>
    </xf>
    <xf numFmtId="0" fontId="79" fillId="2" borderId="20" xfId="36" applyFont="1" applyFill="1" applyBorder="1" applyAlignment="1">
      <alignment horizontal="left" vertical="top" wrapText="1"/>
    </xf>
    <xf numFmtId="0" fontId="79" fillId="2" borderId="37" xfId="36" applyFont="1" applyFill="1" applyBorder="1" applyAlignment="1">
      <alignment horizontal="left" vertical="top" wrapText="1"/>
    </xf>
    <xf numFmtId="0" fontId="75" fillId="2" borderId="21" xfId="0" applyFont="1" applyFill="1" applyBorder="1"/>
    <xf numFmtId="0" fontId="75" fillId="2" borderId="20" xfId="0" applyFont="1" applyFill="1" applyBorder="1"/>
    <xf numFmtId="0" fontId="75" fillId="2" borderId="18" xfId="0" applyFont="1" applyFill="1" applyBorder="1"/>
    <xf numFmtId="0" fontId="84" fillId="2" borderId="19" xfId="0" applyFont="1" applyFill="1" applyBorder="1" applyAlignment="1">
      <alignment horizontal="center" vertical="center"/>
    </xf>
    <xf numFmtId="0" fontId="84" fillId="2" borderId="18" xfId="0" applyFont="1" applyFill="1" applyBorder="1" applyAlignment="1">
      <alignment horizontal="center" vertical="center"/>
    </xf>
    <xf numFmtId="165" fontId="75" fillId="2" borderId="17" xfId="0" applyNumberFormat="1" applyFont="1" applyFill="1" applyBorder="1" applyAlignment="1">
      <alignment horizontal="center" vertical="center"/>
    </xf>
    <xf numFmtId="165" fontId="75" fillId="2" borderId="19" xfId="0" applyNumberFormat="1" applyFont="1" applyFill="1" applyBorder="1" applyAlignment="1">
      <alignment horizontal="center"/>
    </xf>
    <xf numFmtId="165" fontId="75" fillId="2" borderId="18" xfId="0" applyNumberFormat="1" applyFont="1" applyFill="1" applyBorder="1" applyAlignment="1">
      <alignment horizontal="center"/>
    </xf>
    <xf numFmtId="165" fontId="75" fillId="2" borderId="37" xfId="0" applyNumberFormat="1" applyFont="1" applyFill="1" applyBorder="1" applyAlignment="1">
      <alignment horizontal="center"/>
    </xf>
    <xf numFmtId="0" fontId="75" fillId="2" borderId="11" xfId="0" applyFont="1" applyFill="1" applyBorder="1" applyAlignment="1">
      <alignment horizontal="center"/>
    </xf>
    <xf numFmtId="0" fontId="75" fillId="2" borderId="0" xfId="0" applyFont="1" applyFill="1" applyAlignment="1">
      <alignment horizontal="center"/>
    </xf>
    <xf numFmtId="0" fontId="8" fillId="4" borderId="29" xfId="0" applyFont="1" applyFill="1" applyBorder="1" applyAlignment="1">
      <alignment horizontal="center" vertical="center"/>
    </xf>
    <xf numFmtId="0" fontId="8" fillId="4" borderId="28" xfId="0" applyFont="1" applyFill="1" applyBorder="1" applyAlignment="1">
      <alignment horizontal="center" vertical="center"/>
    </xf>
    <xf numFmtId="0" fontId="8" fillId="4" borderId="46" xfId="0" applyFont="1" applyFill="1" applyBorder="1" applyAlignment="1">
      <alignment horizontal="center" vertical="center"/>
    </xf>
    <xf numFmtId="0" fontId="19" fillId="4" borderId="25" xfId="0" applyFont="1" applyFill="1" applyBorder="1" applyAlignment="1">
      <alignment horizontal="center"/>
    </xf>
    <xf numFmtId="0" fontId="18" fillId="4" borderId="9" xfId="0" applyFont="1" applyFill="1" applyBorder="1" applyAlignment="1">
      <alignment horizontal="center"/>
    </xf>
    <xf numFmtId="0" fontId="18" fillId="4" borderId="54" xfId="0" applyFont="1" applyFill="1" applyBorder="1" applyAlignment="1">
      <alignment horizontal="center"/>
    </xf>
    <xf numFmtId="0" fontId="10" fillId="2" borderId="23" xfId="0" applyFont="1" applyFill="1" applyBorder="1" applyAlignment="1">
      <alignment horizontal="left" vertical="top" wrapText="1"/>
    </xf>
    <xf numFmtId="0" fontId="10" fillId="2" borderId="1" xfId="0" applyFont="1" applyFill="1" applyBorder="1" applyAlignment="1">
      <alignment horizontal="left" vertical="top" wrapText="1"/>
    </xf>
    <xf numFmtId="0" fontId="10" fillId="2" borderId="10" xfId="0" applyFont="1" applyFill="1" applyBorder="1" applyAlignment="1">
      <alignment horizontal="left" vertical="top" wrapText="1"/>
    </xf>
    <xf numFmtId="0" fontId="8" fillId="2" borderId="30" xfId="0" applyFont="1" applyFill="1" applyBorder="1" applyAlignment="1">
      <alignment vertical="top" wrapText="1"/>
    </xf>
    <xf numFmtId="0" fontId="8" fillId="2" borderId="17" xfId="0" applyFont="1" applyFill="1" applyBorder="1" applyAlignment="1">
      <alignment vertical="top" wrapText="1"/>
    </xf>
    <xf numFmtId="0" fontId="10" fillId="2" borderId="17" xfId="39" applyFont="1" applyFill="1" applyBorder="1" applyAlignment="1">
      <alignment vertical="top" wrapText="1"/>
    </xf>
    <xf numFmtId="0" fontId="10" fillId="2" borderId="16" xfId="39" applyFont="1" applyFill="1" applyBorder="1" applyAlignment="1">
      <alignment vertical="top" wrapText="1"/>
    </xf>
    <xf numFmtId="0" fontId="10" fillId="2" borderId="30" xfId="0" applyFont="1" applyFill="1" applyBorder="1" applyAlignment="1">
      <alignment horizontal="left" vertical="top" wrapText="1"/>
    </xf>
    <xf numFmtId="0" fontId="10" fillId="2" borderId="17" xfId="0" applyFont="1" applyFill="1" applyBorder="1" applyAlignment="1">
      <alignment horizontal="left" vertical="top" wrapText="1"/>
    </xf>
    <xf numFmtId="0" fontId="10" fillId="2" borderId="20" xfId="0" applyFont="1" applyFill="1" applyBorder="1" applyAlignment="1">
      <alignment horizontal="left" vertical="top" wrapText="1"/>
    </xf>
    <xf numFmtId="0" fontId="8" fillId="3" borderId="36" xfId="0" applyFont="1" applyFill="1" applyBorder="1" applyAlignment="1">
      <alignment horizontal="left" vertical="top" wrapText="1"/>
    </xf>
    <xf numFmtId="0" fontId="8" fillId="3" borderId="35" xfId="0" applyFont="1" applyFill="1" applyBorder="1" applyAlignment="1">
      <alignment horizontal="left" vertical="top" wrapText="1"/>
    </xf>
    <xf numFmtId="0" fontId="8" fillId="3" borderId="34" xfId="0" applyFont="1" applyFill="1" applyBorder="1" applyAlignment="1">
      <alignment horizontal="left" vertical="top" wrapText="1"/>
    </xf>
    <xf numFmtId="0" fontId="8" fillId="2" borderId="23" xfId="0" applyFont="1" applyFill="1" applyBorder="1" applyAlignment="1">
      <alignment vertical="top" wrapText="1"/>
    </xf>
    <xf numFmtId="0" fontId="8" fillId="2" borderId="1" xfId="0" applyFont="1" applyFill="1" applyBorder="1" applyAlignment="1">
      <alignment vertical="top" wrapText="1"/>
    </xf>
    <xf numFmtId="0" fontId="10" fillId="2" borderId="1" xfId="39" applyFont="1" applyFill="1" applyBorder="1" applyAlignment="1">
      <alignment horizontal="left" vertical="top" wrapText="1"/>
    </xf>
    <xf numFmtId="0" fontId="10" fillId="2" borderId="22" xfId="39" applyFont="1" applyFill="1" applyBorder="1" applyAlignment="1">
      <alignment horizontal="left" vertical="top" wrapText="1"/>
    </xf>
    <xf numFmtId="0" fontId="8" fillId="2" borderId="39" xfId="0" applyFont="1" applyFill="1" applyBorder="1" applyAlignment="1">
      <alignment horizontal="left" vertical="top" wrapText="1"/>
    </xf>
    <xf numFmtId="0" fontId="8" fillId="2" borderId="7" xfId="0" applyFont="1" applyFill="1" applyBorder="1" applyAlignment="1">
      <alignment horizontal="left" vertical="top" wrapText="1"/>
    </xf>
    <xf numFmtId="0" fontId="10" fillId="2" borderId="1" xfId="39" applyFont="1" applyFill="1" applyBorder="1" applyAlignment="1">
      <alignment vertical="top" wrapText="1"/>
    </xf>
    <xf numFmtId="0" fontId="10" fillId="2" borderId="22" xfId="39" applyFont="1" applyFill="1" applyBorder="1" applyAlignment="1">
      <alignment vertical="top" wrapText="1"/>
    </xf>
    <xf numFmtId="0" fontId="10" fillId="2" borderId="47" xfId="0" applyFont="1" applyFill="1" applyBorder="1" applyAlignment="1">
      <alignment vertical="top" wrapText="1"/>
    </xf>
    <xf numFmtId="0" fontId="10" fillId="2" borderId="48" xfId="0" applyFont="1" applyFill="1" applyBorder="1" applyAlignment="1">
      <alignment vertical="top" wrapText="1"/>
    </xf>
    <xf numFmtId="0" fontId="24" fillId="0" borderId="32" xfId="0" applyFont="1" applyBorder="1" applyAlignment="1">
      <alignment horizontal="center" vertical="top"/>
    </xf>
    <xf numFmtId="0" fontId="24" fillId="0" borderId="33" xfId="0" applyFont="1" applyBorder="1" applyAlignment="1">
      <alignment horizontal="center" vertical="top"/>
    </xf>
    <xf numFmtId="0" fontId="8" fillId="2" borderId="1" xfId="0" applyFont="1" applyFill="1" applyBorder="1" applyAlignment="1">
      <alignment horizontal="center" vertical="top" wrapText="1"/>
    </xf>
    <xf numFmtId="0" fontId="8" fillId="0" borderId="15" xfId="0" applyFont="1" applyBorder="1" applyAlignment="1">
      <alignment horizontal="center" vertical="top" wrapText="1"/>
    </xf>
    <xf numFmtId="0" fontId="10" fillId="0" borderId="4" xfId="0" applyFont="1" applyBorder="1" applyAlignment="1">
      <alignment horizontal="center" vertical="top" wrapText="1"/>
    </xf>
    <xf numFmtId="0" fontId="8" fillId="0" borderId="1" xfId="0" applyFont="1" applyBorder="1" applyAlignment="1">
      <alignment horizontal="center" vertical="top" wrapText="1"/>
    </xf>
    <xf numFmtId="0" fontId="8" fillId="0" borderId="22" xfId="0" applyFont="1" applyBorder="1" applyAlignment="1">
      <alignment horizontal="center" vertical="top" wrapText="1"/>
    </xf>
    <xf numFmtId="0" fontId="8" fillId="3" borderId="44" xfId="0" applyFont="1" applyFill="1" applyBorder="1" applyAlignment="1">
      <alignment horizontal="left" vertical="top" wrapText="1"/>
    </xf>
    <xf numFmtId="0" fontId="8" fillId="3" borderId="26" xfId="0" applyFont="1" applyFill="1" applyBorder="1" applyAlignment="1">
      <alignment horizontal="left" vertical="top" wrapText="1"/>
    </xf>
    <xf numFmtId="0" fontId="8" fillId="3" borderId="45" xfId="0" applyFont="1" applyFill="1" applyBorder="1" applyAlignment="1">
      <alignment horizontal="left" vertical="top" wrapText="1"/>
    </xf>
    <xf numFmtId="0" fontId="8" fillId="2" borderId="6" xfId="0" applyFont="1" applyFill="1" applyBorder="1" applyAlignment="1">
      <alignment horizontal="center" vertical="top" wrapText="1"/>
    </xf>
    <xf numFmtId="0" fontId="8" fillId="2" borderId="13" xfId="0" applyFont="1" applyFill="1" applyBorder="1" applyAlignment="1">
      <alignment horizontal="center" vertical="top" wrapText="1"/>
    </xf>
    <xf numFmtId="0" fontId="8" fillId="2" borderId="32" xfId="0" applyFont="1" applyFill="1" applyBorder="1" applyAlignment="1">
      <alignment horizontal="center" vertical="center" textRotation="90" wrapText="1"/>
    </xf>
    <xf numFmtId="0" fontId="8" fillId="2" borderId="41" xfId="0" applyFont="1" applyFill="1" applyBorder="1" applyAlignment="1">
      <alignment horizontal="center" vertical="center" textRotation="90" wrapText="1"/>
    </xf>
    <xf numFmtId="0" fontId="8" fillId="2" borderId="33" xfId="0" applyFont="1" applyFill="1" applyBorder="1" applyAlignment="1">
      <alignment horizontal="center" vertical="center" textRotation="90" wrapText="1"/>
    </xf>
    <xf numFmtId="0" fontId="10" fillId="2" borderId="6" xfId="0" applyFont="1" applyFill="1" applyBorder="1" applyAlignment="1">
      <alignment horizontal="left" vertical="top" wrapText="1"/>
    </xf>
    <xf numFmtId="0" fontId="10" fillId="2" borderId="13" xfId="0" applyFont="1" applyFill="1" applyBorder="1" applyAlignment="1">
      <alignment horizontal="left" vertical="top" wrapText="1"/>
    </xf>
    <xf numFmtId="0" fontId="8" fillId="2" borderId="23" xfId="0" applyFont="1" applyFill="1" applyBorder="1" applyAlignment="1">
      <alignment horizontal="left" vertical="center" textRotation="90" wrapText="1"/>
    </xf>
    <xf numFmtId="0" fontId="10" fillId="2" borderId="6" xfId="0" applyFont="1" applyFill="1" applyBorder="1" applyAlignment="1">
      <alignment horizontal="left" vertical="center" wrapText="1"/>
    </xf>
    <xf numFmtId="0" fontId="10" fillId="2" borderId="13" xfId="0" applyFont="1" applyFill="1" applyBorder="1" applyAlignment="1">
      <alignment horizontal="left" vertical="center" wrapText="1"/>
    </xf>
    <xf numFmtId="0" fontId="8" fillId="2" borderId="30" xfId="0" applyFont="1" applyFill="1" applyBorder="1" applyAlignment="1">
      <alignment horizontal="left" vertical="center" textRotation="90" wrapText="1"/>
    </xf>
    <xf numFmtId="0" fontId="10" fillId="2" borderId="1" xfId="0" applyFont="1" applyFill="1" applyBorder="1" applyAlignment="1">
      <alignment horizontal="left" vertical="center" wrapText="1"/>
    </xf>
    <xf numFmtId="0" fontId="10" fillId="2" borderId="19" xfId="0" applyFont="1" applyFill="1" applyBorder="1" applyAlignment="1">
      <alignment horizontal="left" vertical="top" wrapText="1"/>
    </xf>
    <xf numFmtId="0" fontId="10" fillId="2" borderId="18" xfId="0" applyFont="1" applyFill="1" applyBorder="1" applyAlignment="1">
      <alignment horizontal="left" vertical="top" wrapText="1"/>
    </xf>
    <xf numFmtId="0" fontId="8" fillId="2" borderId="39" xfId="0" applyFont="1" applyFill="1" applyBorder="1" applyAlignment="1">
      <alignment horizontal="center" vertical="center" wrapText="1"/>
    </xf>
    <xf numFmtId="0" fontId="8" fillId="2" borderId="8"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8" fillId="2" borderId="25" xfId="0" applyFont="1" applyFill="1" applyBorder="1" applyAlignment="1">
      <alignment horizontal="center" vertical="center" wrapText="1"/>
    </xf>
    <xf numFmtId="0" fontId="8" fillId="2" borderId="9" xfId="0" applyFont="1" applyFill="1" applyBorder="1" applyAlignment="1">
      <alignment horizontal="center" vertical="center" wrapText="1"/>
    </xf>
    <xf numFmtId="0" fontId="8" fillId="2" borderId="12" xfId="0" applyFont="1" applyFill="1" applyBorder="1" applyAlignment="1">
      <alignment horizontal="center" vertical="center" wrapText="1"/>
    </xf>
    <xf numFmtId="0" fontId="8" fillId="2" borderId="10" xfId="0" applyFont="1" applyFill="1" applyBorder="1" applyAlignment="1">
      <alignment horizontal="center" vertical="top" wrapText="1"/>
    </xf>
    <xf numFmtId="0" fontId="8" fillId="2" borderId="3" xfId="0" applyFont="1" applyFill="1" applyBorder="1" applyAlignment="1">
      <alignment horizontal="center" vertical="top" wrapText="1"/>
    </xf>
    <xf numFmtId="0" fontId="8" fillId="2" borderId="4" xfId="0" applyFont="1" applyFill="1" applyBorder="1" applyAlignment="1">
      <alignment horizontal="center" vertical="top" wrapText="1"/>
    </xf>
    <xf numFmtId="0" fontId="8" fillId="2" borderId="31" xfId="0" applyFont="1" applyFill="1" applyBorder="1" applyAlignment="1">
      <alignment horizontal="center" vertical="top" wrapText="1"/>
    </xf>
    <xf numFmtId="0" fontId="8" fillId="2" borderId="24" xfId="0" applyFont="1" applyFill="1" applyBorder="1" applyAlignment="1">
      <alignment horizontal="center" vertical="top" wrapText="1"/>
    </xf>
    <xf numFmtId="0" fontId="8" fillId="2" borderId="23" xfId="0" applyFont="1" applyFill="1" applyBorder="1" applyAlignment="1">
      <alignment horizontal="center" vertical="top" wrapText="1"/>
    </xf>
    <xf numFmtId="0" fontId="8" fillId="2" borderId="23" xfId="0" applyFont="1" applyFill="1" applyBorder="1" applyAlignment="1">
      <alignment horizontal="left" vertical="top" wrapText="1"/>
    </xf>
    <xf numFmtId="0" fontId="8" fillId="2" borderId="1" xfId="0" applyFont="1" applyFill="1" applyBorder="1" applyAlignment="1">
      <alignment horizontal="left" vertical="top" wrapText="1"/>
    </xf>
    <xf numFmtId="0" fontId="23" fillId="2" borderId="40" xfId="0" applyFont="1" applyFill="1" applyBorder="1" applyAlignment="1">
      <alignment horizontal="left" vertical="top" wrapText="1"/>
    </xf>
    <xf numFmtId="0" fontId="23" fillId="2" borderId="10" xfId="0" applyFont="1" applyFill="1" applyBorder="1" applyAlignment="1">
      <alignment horizontal="left" vertical="top" wrapText="1"/>
    </xf>
    <xf numFmtId="0" fontId="23" fillId="2" borderId="13" xfId="0" applyFont="1" applyFill="1" applyBorder="1" applyAlignment="1">
      <alignment horizontal="left" vertical="top" wrapText="1"/>
    </xf>
    <xf numFmtId="0" fontId="9" fillId="2" borderId="6" xfId="0" applyFont="1" applyFill="1" applyBorder="1" applyAlignment="1">
      <alignment horizontal="center" vertical="top" wrapText="1"/>
    </xf>
    <xf numFmtId="0" fontId="9" fillId="2" borderId="13" xfId="0" applyFont="1" applyFill="1" applyBorder="1" applyAlignment="1">
      <alignment horizontal="center" vertical="top" wrapText="1"/>
    </xf>
    <xf numFmtId="0" fontId="13" fillId="2" borderId="23" xfId="0" applyFont="1" applyFill="1" applyBorder="1" applyAlignment="1">
      <alignment horizontal="left" vertical="top" wrapText="1"/>
    </xf>
    <xf numFmtId="0" fontId="13" fillId="2" borderId="1" xfId="0" applyFont="1" applyFill="1" applyBorder="1" applyAlignment="1">
      <alignment horizontal="left" vertical="top" wrapText="1"/>
    </xf>
    <xf numFmtId="0" fontId="32" fillId="2" borderId="6" xfId="0" applyFont="1" applyFill="1" applyBorder="1" applyAlignment="1">
      <alignment horizontal="center" vertical="top" wrapText="1"/>
    </xf>
    <xf numFmtId="0" fontId="32" fillId="2" borderId="13" xfId="0" applyFont="1" applyFill="1" applyBorder="1" applyAlignment="1">
      <alignment horizontal="center" vertical="top" wrapText="1"/>
    </xf>
    <xf numFmtId="0" fontId="13" fillId="2" borderId="30" xfId="0" applyFont="1" applyFill="1" applyBorder="1" applyAlignment="1">
      <alignment horizontal="left" vertical="top"/>
    </xf>
    <xf numFmtId="0" fontId="13" fillId="2" borderId="17" xfId="0" applyFont="1" applyFill="1" applyBorder="1" applyAlignment="1">
      <alignment horizontal="left" vertical="top"/>
    </xf>
    <xf numFmtId="0" fontId="32" fillId="2" borderId="19" xfId="0" applyFont="1" applyFill="1" applyBorder="1" applyAlignment="1">
      <alignment horizontal="center" vertical="top" wrapText="1"/>
    </xf>
    <xf numFmtId="0" fontId="32" fillId="2" borderId="18" xfId="0" applyFont="1" applyFill="1" applyBorder="1" applyAlignment="1">
      <alignment horizontal="center" vertical="top" wrapText="1"/>
    </xf>
    <xf numFmtId="0" fontId="13" fillId="2" borderId="40" xfId="0" applyFont="1" applyFill="1" applyBorder="1" applyAlignment="1">
      <alignment horizontal="left" vertical="top" wrapText="1"/>
    </xf>
    <xf numFmtId="0" fontId="13" fillId="2" borderId="10" xfId="0" applyFont="1" applyFill="1" applyBorder="1" applyAlignment="1">
      <alignment horizontal="left" vertical="top" wrapText="1"/>
    </xf>
    <xf numFmtId="0" fontId="13" fillId="2" borderId="13" xfId="0" applyFont="1" applyFill="1" applyBorder="1" applyAlignment="1">
      <alignment horizontal="left" vertical="top" wrapText="1"/>
    </xf>
    <xf numFmtId="0" fontId="13" fillId="2" borderId="23" xfId="0" applyFont="1" applyFill="1" applyBorder="1" applyAlignment="1">
      <alignment horizontal="left" vertical="top"/>
    </xf>
    <xf numFmtId="0" fontId="13" fillId="2" borderId="1" xfId="0" applyFont="1" applyFill="1" applyBorder="1" applyAlignment="1">
      <alignment horizontal="left" vertical="top"/>
    </xf>
    <xf numFmtId="0" fontId="32" fillId="2" borderId="6" xfId="0" applyFont="1" applyFill="1" applyBorder="1" applyAlignment="1">
      <alignment horizontal="center" vertical="center" wrapText="1"/>
    </xf>
    <xf numFmtId="0" fontId="32" fillId="2" borderId="13" xfId="0" applyFont="1" applyFill="1" applyBorder="1" applyAlignment="1">
      <alignment horizontal="center" vertical="center" wrapText="1"/>
    </xf>
    <xf numFmtId="0" fontId="8" fillId="2" borderId="17" xfId="0" applyFont="1" applyFill="1" applyBorder="1" applyAlignment="1">
      <alignment horizontal="left" vertical="top" wrapText="1"/>
    </xf>
    <xf numFmtId="0" fontId="8" fillId="2" borderId="16" xfId="0" applyFont="1" applyFill="1" applyBorder="1" applyAlignment="1">
      <alignment horizontal="left" vertical="top" wrapText="1"/>
    </xf>
    <xf numFmtId="0" fontId="10" fillId="0" borderId="8" xfId="40" applyFont="1" applyBorder="1" applyAlignment="1">
      <alignment horizontal="center" vertical="top"/>
    </xf>
    <xf numFmtId="0" fontId="18" fillId="4" borderId="25" xfId="0" applyFont="1" applyFill="1" applyBorder="1" applyAlignment="1">
      <alignment horizontal="center"/>
    </xf>
    <xf numFmtId="0" fontId="25" fillId="2" borderId="19" xfId="0" applyFont="1" applyFill="1" applyBorder="1" applyAlignment="1">
      <alignment horizontal="left" vertical="top" wrapText="1"/>
    </xf>
    <xf numFmtId="0" fontId="25" fillId="2" borderId="20" xfId="0" applyFont="1" applyFill="1" applyBorder="1" applyAlignment="1">
      <alignment horizontal="left" vertical="top" wrapText="1"/>
    </xf>
    <xf numFmtId="0" fontId="25" fillId="2" borderId="37" xfId="0" applyFont="1" applyFill="1" applyBorder="1" applyAlignment="1">
      <alignment horizontal="left" vertical="top" wrapText="1"/>
    </xf>
    <xf numFmtId="0" fontId="8" fillId="8" borderId="36" xfId="0" applyFont="1" applyFill="1" applyBorder="1" applyAlignment="1">
      <alignment horizontal="left" vertical="top" wrapText="1"/>
    </xf>
    <xf numFmtId="0" fontId="8" fillId="8" borderId="35" xfId="0" applyFont="1" applyFill="1" applyBorder="1" applyAlignment="1">
      <alignment horizontal="left" vertical="top" wrapText="1"/>
    </xf>
    <xf numFmtId="0" fontId="8" fillId="8" borderId="34" xfId="0" applyFont="1" applyFill="1" applyBorder="1" applyAlignment="1">
      <alignment horizontal="left" vertical="top" wrapText="1"/>
    </xf>
    <xf numFmtId="0" fontId="10" fillId="2" borderId="1" xfId="35" applyFont="1" applyFill="1" applyBorder="1" applyAlignment="1">
      <alignment horizontal="left" vertical="top" wrapText="1"/>
    </xf>
    <xf numFmtId="0" fontId="10" fillId="2" borderId="22" xfId="35" applyFont="1" applyFill="1" applyBorder="1" applyAlignment="1">
      <alignment horizontal="left" vertical="top" wrapText="1"/>
    </xf>
    <xf numFmtId="0" fontId="10" fillId="2" borderId="38" xfId="0" applyFont="1" applyFill="1" applyBorder="1" applyAlignment="1">
      <alignment horizontal="left" vertical="top" wrapText="1"/>
    </xf>
    <xf numFmtId="0" fontId="10" fillId="2" borderId="0" xfId="0" applyFont="1" applyFill="1" applyAlignment="1">
      <alignment vertical="top" wrapText="1"/>
    </xf>
    <xf numFmtId="0" fontId="8" fillId="8" borderId="44" xfId="0" applyFont="1" applyFill="1" applyBorder="1" applyAlignment="1">
      <alignment horizontal="center" vertical="top" wrapText="1"/>
    </xf>
    <xf numFmtId="0" fontId="8" fillId="8" borderId="26" xfId="0" applyFont="1" applyFill="1" applyBorder="1" applyAlignment="1">
      <alignment horizontal="center" vertical="top" wrapText="1"/>
    </xf>
    <xf numFmtId="0" fontId="8" fillId="8" borderId="45" xfId="0" applyFont="1" applyFill="1" applyBorder="1" applyAlignment="1">
      <alignment horizontal="center" vertical="top" wrapText="1"/>
    </xf>
    <xf numFmtId="0" fontId="10" fillId="2" borderId="6" xfId="0" applyFont="1" applyFill="1" applyBorder="1" applyAlignment="1">
      <alignment vertical="top" wrapText="1"/>
    </xf>
    <xf numFmtId="0" fontId="10" fillId="2" borderId="13" xfId="0" applyFont="1" applyFill="1" applyBorder="1" applyAlignment="1">
      <alignment vertical="top" wrapText="1"/>
    </xf>
    <xf numFmtId="0" fontId="8" fillId="2" borderId="23" xfId="0" applyFont="1" applyFill="1" applyBorder="1" applyAlignment="1">
      <alignment horizontal="center" vertical="center" textRotation="90" wrapText="1"/>
    </xf>
    <xf numFmtId="49" fontId="10" fillId="2" borderId="31" xfId="1" applyNumberFormat="1" applyFont="1" applyFill="1" applyBorder="1" applyAlignment="1">
      <alignment horizontal="left" vertical="top" wrapText="1"/>
    </xf>
    <xf numFmtId="49" fontId="10" fillId="2" borderId="53" xfId="1" applyNumberFormat="1" applyFont="1" applyFill="1" applyBorder="1" applyAlignment="1">
      <alignment horizontal="left" vertical="top" wrapText="1"/>
    </xf>
    <xf numFmtId="49" fontId="10" fillId="2" borderId="61" xfId="1" applyNumberFormat="1" applyFont="1" applyFill="1" applyBorder="1" applyAlignment="1">
      <alignment horizontal="left" vertical="top" wrapText="1"/>
    </xf>
    <xf numFmtId="0" fontId="8" fillId="2" borderId="43" xfId="0" applyFont="1" applyFill="1" applyBorder="1" applyAlignment="1">
      <alignment horizontal="center" vertical="center" textRotation="90" wrapText="1"/>
    </xf>
    <xf numFmtId="0" fontId="8" fillId="2" borderId="23" xfId="0" applyFont="1" applyFill="1" applyBorder="1" applyAlignment="1">
      <alignment horizontal="left" vertical="center" wrapText="1"/>
    </xf>
    <xf numFmtId="0" fontId="8" fillId="2" borderId="1" xfId="0" applyFont="1" applyFill="1" applyBorder="1" applyAlignment="1">
      <alignment horizontal="left" vertical="center" wrapText="1"/>
    </xf>
    <xf numFmtId="0" fontId="19" fillId="2" borderId="6" xfId="0" applyFont="1" applyFill="1" applyBorder="1" applyAlignment="1">
      <alignment horizontal="center" vertical="center" wrapText="1"/>
    </xf>
    <xf numFmtId="0" fontId="19" fillId="2" borderId="13" xfId="0" applyFont="1" applyFill="1" applyBorder="1" applyAlignment="1">
      <alignment horizontal="center" vertical="center" wrapText="1"/>
    </xf>
    <xf numFmtId="0" fontId="13" fillId="2" borderId="40" xfId="0" applyFont="1" applyFill="1" applyBorder="1" applyAlignment="1">
      <alignment horizontal="left" vertical="center" wrapText="1"/>
    </xf>
    <xf numFmtId="0" fontId="13" fillId="2" borderId="10" xfId="0" applyFont="1" applyFill="1" applyBorder="1" applyAlignment="1">
      <alignment horizontal="left" vertical="center" wrapText="1"/>
    </xf>
    <xf numFmtId="0" fontId="13" fillId="2" borderId="13" xfId="0" applyFont="1" applyFill="1" applyBorder="1" applyAlignment="1">
      <alignment horizontal="left" vertical="center" wrapText="1"/>
    </xf>
    <xf numFmtId="0" fontId="10" fillId="2" borderId="21" xfId="0" applyFont="1" applyFill="1" applyBorder="1" applyAlignment="1">
      <alignment horizontal="left" vertical="top" wrapText="1"/>
    </xf>
    <xf numFmtId="0" fontId="10" fillId="2" borderId="37" xfId="0" applyFont="1" applyFill="1" applyBorder="1" applyAlignment="1">
      <alignment horizontal="left" vertical="top" wrapText="1"/>
    </xf>
    <xf numFmtId="0" fontId="70" fillId="2" borderId="40" xfId="0" applyFont="1" applyFill="1" applyBorder="1" applyAlignment="1">
      <alignment horizontal="left" vertical="center" wrapText="1"/>
    </xf>
    <xf numFmtId="0" fontId="70" fillId="2" borderId="10" xfId="0" applyFont="1" applyFill="1" applyBorder="1" applyAlignment="1">
      <alignment horizontal="left" vertical="center" wrapText="1"/>
    </xf>
    <xf numFmtId="0" fontId="70" fillId="2" borderId="13" xfId="0" applyFont="1" applyFill="1" applyBorder="1" applyAlignment="1">
      <alignment horizontal="left" vertical="center" wrapText="1"/>
    </xf>
    <xf numFmtId="0" fontId="13" fillId="2" borderId="23" xfId="0" applyFont="1" applyFill="1" applyBorder="1" applyAlignment="1">
      <alignment horizontal="left" vertical="center" wrapText="1"/>
    </xf>
    <xf numFmtId="0" fontId="13" fillId="2" borderId="1" xfId="0" applyFont="1" applyFill="1" applyBorder="1" applyAlignment="1">
      <alignment horizontal="left" vertical="center" wrapText="1"/>
    </xf>
    <xf numFmtId="0" fontId="13" fillId="2" borderId="30" xfId="0" applyFont="1" applyFill="1" applyBorder="1" applyAlignment="1">
      <alignment horizontal="left" vertical="center" wrapText="1"/>
    </xf>
    <xf numFmtId="0" fontId="13" fillId="2" borderId="17" xfId="0" applyFont="1" applyFill="1" applyBorder="1" applyAlignment="1">
      <alignment horizontal="left" vertical="center" wrapText="1"/>
    </xf>
    <xf numFmtId="0" fontId="32" fillId="2" borderId="19" xfId="0" applyFont="1" applyFill="1" applyBorder="1" applyAlignment="1">
      <alignment horizontal="center" vertical="center" wrapText="1"/>
    </xf>
    <xf numFmtId="0" fontId="32" fillId="2" borderId="18" xfId="0" applyFont="1" applyFill="1" applyBorder="1" applyAlignment="1">
      <alignment horizontal="center" vertical="center" wrapText="1"/>
    </xf>
    <xf numFmtId="0" fontId="8" fillId="8" borderId="44" xfId="0" applyFont="1" applyFill="1" applyBorder="1" applyAlignment="1">
      <alignment horizontal="left" vertical="top" wrapText="1"/>
    </xf>
    <xf numFmtId="0" fontId="8" fillId="8" borderId="26" xfId="0" applyFont="1" applyFill="1" applyBorder="1" applyAlignment="1">
      <alignment horizontal="left" vertical="top" wrapText="1"/>
    </xf>
    <xf numFmtId="0" fontId="8" fillId="8" borderId="45" xfId="0" applyFont="1" applyFill="1" applyBorder="1" applyAlignment="1">
      <alignment horizontal="left" vertical="top" wrapText="1"/>
    </xf>
    <xf numFmtId="0" fontId="10" fillId="0" borderId="8" xfId="30" applyFont="1" applyBorder="1" applyAlignment="1">
      <alignment horizontal="center" vertical="top"/>
    </xf>
    <xf numFmtId="49" fontId="10" fillId="2" borderId="1" xfId="0" applyNumberFormat="1" applyFont="1" applyFill="1" applyBorder="1" applyAlignment="1">
      <alignment horizontal="center" vertical="top" wrapText="1"/>
    </xf>
    <xf numFmtId="49" fontId="10" fillId="2" borderId="22" xfId="0" applyNumberFormat="1" applyFont="1" applyFill="1" applyBorder="1" applyAlignment="1">
      <alignment horizontal="center" vertical="top" wrapText="1"/>
    </xf>
    <xf numFmtId="0" fontId="32" fillId="4" borderId="25" xfId="0" applyFont="1" applyFill="1" applyBorder="1" applyAlignment="1">
      <alignment horizontal="center"/>
    </xf>
    <xf numFmtId="0" fontId="8" fillId="2" borderId="39" xfId="0" applyFont="1" applyFill="1" applyBorder="1" applyAlignment="1">
      <alignment horizontal="left" vertical="center" wrapText="1"/>
    </xf>
    <xf numFmtId="0" fontId="8" fillId="2" borderId="7" xfId="0" applyFont="1" applyFill="1" applyBorder="1" applyAlignment="1">
      <alignment horizontal="left" vertical="center" wrapText="1"/>
    </xf>
    <xf numFmtId="0" fontId="10" fillId="2" borderId="17" xfId="35" applyFont="1" applyFill="1" applyBorder="1" applyAlignment="1">
      <alignment horizontal="left" vertical="top" wrapText="1"/>
    </xf>
    <xf numFmtId="0" fontId="10" fillId="2" borderId="16" xfId="35" applyFont="1" applyFill="1" applyBorder="1" applyAlignment="1">
      <alignment horizontal="left" vertical="top" wrapText="1"/>
    </xf>
    <xf numFmtId="49" fontId="10" fillId="2" borderId="17" xfId="0" applyNumberFormat="1" applyFont="1" applyFill="1" applyBorder="1" applyAlignment="1">
      <alignment horizontal="center" vertical="top" wrapText="1"/>
    </xf>
    <xf numFmtId="49" fontId="10" fillId="2" borderId="16" xfId="0" applyNumberFormat="1" applyFont="1" applyFill="1" applyBorder="1" applyAlignment="1">
      <alignment horizontal="center" vertical="top" wrapText="1"/>
    </xf>
    <xf numFmtId="0" fontId="10" fillId="2" borderId="23" xfId="0" applyFont="1" applyFill="1" applyBorder="1" applyAlignment="1">
      <alignment vertical="top" wrapText="1"/>
    </xf>
    <xf numFmtId="0" fontId="10" fillId="2" borderId="1" xfId="0" applyFont="1" applyFill="1" applyBorder="1" applyAlignment="1">
      <alignment vertical="top" wrapText="1"/>
    </xf>
    <xf numFmtId="0" fontId="8" fillId="2" borderId="38" xfId="0" applyFont="1" applyFill="1" applyBorder="1" applyAlignment="1">
      <alignment horizontal="center" vertical="top" wrapText="1"/>
    </xf>
    <xf numFmtId="0" fontId="8" fillId="2" borderId="11" xfId="0" applyFont="1" applyFill="1" applyBorder="1" applyAlignment="1">
      <alignment horizontal="center" vertical="top" wrapText="1"/>
    </xf>
    <xf numFmtId="0" fontId="10" fillId="2" borderId="0" xfId="0" applyFont="1" applyFill="1" applyAlignment="1">
      <alignment horizontal="center" vertical="top" wrapText="1"/>
    </xf>
    <xf numFmtId="0" fontId="8" fillId="2" borderId="5" xfId="0" applyFont="1" applyFill="1" applyBorder="1" applyAlignment="1">
      <alignment horizontal="center" vertical="top" wrapText="1"/>
    </xf>
    <xf numFmtId="0" fontId="10" fillId="2" borderId="9" xfId="0" applyFont="1" applyFill="1" applyBorder="1" applyAlignment="1">
      <alignment horizontal="center" vertical="top" wrapText="1"/>
    </xf>
    <xf numFmtId="0" fontId="8" fillId="2" borderId="31" xfId="0" applyFont="1" applyFill="1" applyBorder="1" applyAlignment="1">
      <alignment horizontal="center" vertical="top"/>
    </xf>
    <xf numFmtId="0" fontId="8" fillId="2" borderId="24" xfId="0" applyFont="1" applyFill="1" applyBorder="1" applyAlignment="1">
      <alignment horizontal="center" vertical="top"/>
    </xf>
    <xf numFmtId="0" fontId="10" fillId="2" borderId="10" xfId="0" applyFont="1" applyFill="1" applyBorder="1" applyAlignment="1">
      <alignment horizontal="center" vertical="top" wrapText="1"/>
    </xf>
    <xf numFmtId="0" fontId="10" fillId="2" borderId="10" xfId="0" applyFont="1" applyFill="1" applyBorder="1" applyAlignment="1">
      <alignment horizontal="left" vertical="center" wrapText="1"/>
    </xf>
    <xf numFmtId="165" fontId="10" fillId="2" borderId="6" xfId="0" applyNumberFormat="1" applyFont="1" applyFill="1" applyBorder="1" applyAlignment="1">
      <alignment horizontal="center" vertical="center" wrapText="1"/>
    </xf>
    <xf numFmtId="0" fontId="10" fillId="2" borderId="10" xfId="0" applyFont="1" applyFill="1" applyBorder="1" applyAlignment="1">
      <alignment horizontal="center" vertical="center" wrapText="1"/>
    </xf>
    <xf numFmtId="0" fontId="10" fillId="2" borderId="31" xfId="0" applyFont="1" applyFill="1" applyBorder="1" applyAlignment="1">
      <alignment horizontal="left" vertical="top" wrapText="1"/>
    </xf>
    <xf numFmtId="0" fontId="10" fillId="2" borderId="53" xfId="0" applyFont="1" applyFill="1" applyBorder="1" applyAlignment="1">
      <alignment horizontal="left" vertical="top" wrapText="1"/>
    </xf>
    <xf numFmtId="0" fontId="71" fillId="2" borderId="53" xfId="0" applyFont="1" applyFill="1" applyBorder="1" applyAlignment="1">
      <alignment horizontal="left" vertical="top" wrapText="1"/>
    </xf>
    <xf numFmtId="0" fontId="71" fillId="2" borderId="61" xfId="0" applyFont="1" applyFill="1" applyBorder="1" applyAlignment="1">
      <alignment horizontal="left" vertical="top" wrapText="1"/>
    </xf>
    <xf numFmtId="49" fontId="10" fillId="2" borderId="6" xfId="0" applyNumberFormat="1" applyFont="1" applyFill="1" applyBorder="1" applyAlignment="1">
      <alignment horizontal="left" vertical="center" wrapText="1"/>
    </xf>
    <xf numFmtId="49" fontId="10" fillId="2" borderId="10" xfId="0" applyNumberFormat="1" applyFont="1" applyFill="1" applyBorder="1" applyAlignment="1">
      <alignment horizontal="left" vertical="center" wrapText="1"/>
    </xf>
    <xf numFmtId="49" fontId="10" fillId="2" borderId="13" xfId="0" applyNumberFormat="1" applyFont="1" applyFill="1" applyBorder="1" applyAlignment="1">
      <alignment horizontal="left" vertical="center" wrapText="1"/>
    </xf>
    <xf numFmtId="0" fontId="8" fillId="2" borderId="2" xfId="0" applyFont="1" applyFill="1" applyBorder="1" applyAlignment="1">
      <alignment horizontal="center" vertical="top" wrapText="1"/>
    </xf>
    <xf numFmtId="0" fontId="8" fillId="2" borderId="8" xfId="0" applyFont="1" applyFill="1" applyBorder="1" applyAlignment="1">
      <alignment horizontal="center" vertical="top" wrapText="1"/>
    </xf>
    <xf numFmtId="0" fontId="8" fillId="2" borderId="7" xfId="0" applyFont="1" applyFill="1" applyBorder="1" applyAlignment="1">
      <alignment horizontal="center" vertical="top" wrapText="1"/>
    </xf>
    <xf numFmtId="0" fontId="8" fillId="2" borderId="0" xfId="0" applyFont="1" applyFill="1" applyAlignment="1">
      <alignment horizontal="center" vertical="top" wrapText="1"/>
    </xf>
    <xf numFmtId="0" fontId="8" fillId="2" borderId="14" xfId="0" applyFont="1" applyFill="1" applyBorder="1" applyAlignment="1">
      <alignment horizontal="center" vertical="top" wrapText="1"/>
    </xf>
    <xf numFmtId="0" fontId="8" fillId="2" borderId="9" xfId="0" applyFont="1" applyFill="1" applyBorder="1" applyAlignment="1">
      <alignment horizontal="center" vertical="top" wrapText="1"/>
    </xf>
    <xf numFmtId="0" fontId="8" fillId="2" borderId="12" xfId="0" applyFont="1" applyFill="1" applyBorder="1" applyAlignment="1">
      <alignment horizontal="center" vertical="top" wrapText="1"/>
    </xf>
    <xf numFmtId="0" fontId="8" fillId="2" borderId="15" xfId="0" applyFont="1" applyFill="1" applyBorder="1" applyAlignment="1">
      <alignment horizontal="center" vertical="top" wrapText="1"/>
    </xf>
    <xf numFmtId="0" fontId="8" fillId="2" borderId="1"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8" fillId="2" borderId="4" xfId="0" applyFont="1" applyFill="1" applyBorder="1" applyAlignment="1">
      <alignment horizontal="center" vertical="center" wrapText="1"/>
    </xf>
    <xf numFmtId="49" fontId="10" fillId="2" borderId="6" xfId="0" applyNumberFormat="1" applyFont="1" applyFill="1" applyBorder="1" applyAlignment="1">
      <alignment horizontal="center" vertical="center" wrapText="1"/>
    </xf>
    <xf numFmtId="49" fontId="10" fillId="2" borderId="10" xfId="0" applyNumberFormat="1" applyFont="1" applyFill="1" applyBorder="1" applyAlignment="1">
      <alignment horizontal="center" vertical="center" wrapText="1"/>
    </xf>
    <xf numFmtId="49" fontId="10" fillId="2" borderId="13" xfId="0" applyNumberFormat="1" applyFont="1" applyFill="1" applyBorder="1" applyAlignment="1">
      <alignment horizontal="center" vertical="center" wrapText="1"/>
    </xf>
    <xf numFmtId="165" fontId="10" fillId="2" borderId="10" xfId="0" applyNumberFormat="1" applyFont="1" applyFill="1" applyBorder="1" applyAlignment="1">
      <alignment horizontal="center" vertical="center" wrapText="1"/>
    </xf>
    <xf numFmtId="165" fontId="10" fillId="2" borderId="13" xfId="0" applyNumberFormat="1" applyFont="1" applyFill="1" applyBorder="1" applyAlignment="1">
      <alignment horizontal="center" vertical="center" wrapText="1"/>
    </xf>
    <xf numFmtId="0" fontId="10" fillId="2" borderId="19" xfId="0" applyFont="1" applyFill="1" applyBorder="1" applyAlignment="1">
      <alignment horizontal="left" vertical="center" wrapText="1"/>
    </xf>
    <xf numFmtId="0" fontId="10" fillId="2" borderId="20" xfId="0" applyFont="1" applyFill="1" applyBorder="1" applyAlignment="1">
      <alignment horizontal="left" vertical="center" wrapText="1"/>
    </xf>
    <xf numFmtId="0" fontId="10" fillId="2" borderId="18" xfId="0" applyFont="1" applyFill="1" applyBorder="1" applyAlignment="1">
      <alignment horizontal="left" vertical="center" wrapText="1"/>
    </xf>
    <xf numFmtId="165" fontId="10" fillId="2" borderId="17" xfId="0" applyNumberFormat="1" applyFont="1" applyFill="1" applyBorder="1" applyAlignment="1">
      <alignment horizontal="center" vertical="center" wrapText="1"/>
    </xf>
    <xf numFmtId="0" fontId="10" fillId="2" borderId="17" xfId="0" applyFont="1" applyFill="1" applyBorder="1" applyAlignment="1">
      <alignment horizontal="center" vertical="center" wrapText="1"/>
    </xf>
    <xf numFmtId="0" fontId="8" fillId="3" borderId="6" xfId="0" applyFont="1" applyFill="1" applyBorder="1" applyAlignment="1">
      <alignment horizontal="left" vertical="top" wrapText="1"/>
    </xf>
    <xf numFmtId="0" fontId="8" fillId="3" borderId="10" xfId="0" applyFont="1" applyFill="1" applyBorder="1" applyAlignment="1">
      <alignment horizontal="left" vertical="top" wrapText="1"/>
    </xf>
    <xf numFmtId="0" fontId="8" fillId="3" borderId="13" xfId="0" applyFont="1" applyFill="1" applyBorder="1" applyAlignment="1">
      <alignment horizontal="left" vertical="top" wrapText="1"/>
    </xf>
    <xf numFmtId="0" fontId="8" fillId="2" borderId="6" xfId="0" applyFont="1" applyFill="1" applyBorder="1" applyAlignment="1">
      <alignment horizontal="left" vertical="top" wrapText="1"/>
    </xf>
    <xf numFmtId="0" fontId="8" fillId="2" borderId="10" xfId="0" applyFont="1" applyFill="1" applyBorder="1" applyAlignment="1">
      <alignment horizontal="left" vertical="top" wrapText="1"/>
    </xf>
    <xf numFmtId="0" fontId="8" fillId="2" borderId="13" xfId="0" applyFont="1" applyFill="1" applyBorder="1" applyAlignment="1">
      <alignment horizontal="left" vertical="top" wrapText="1"/>
    </xf>
    <xf numFmtId="49" fontId="19" fillId="2" borderId="6" xfId="0" applyNumberFormat="1" applyFont="1" applyFill="1" applyBorder="1" applyAlignment="1">
      <alignment horizontal="center" vertical="top" wrapText="1"/>
    </xf>
    <xf numFmtId="49" fontId="19" fillId="2" borderId="10" xfId="0" applyNumberFormat="1" applyFont="1" applyFill="1" applyBorder="1" applyAlignment="1">
      <alignment horizontal="center" vertical="top" wrapText="1"/>
    </xf>
    <xf numFmtId="0" fontId="8" fillId="2" borderId="2"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13" fillId="2" borderId="6" xfId="0" applyFont="1" applyFill="1" applyBorder="1" applyAlignment="1">
      <alignment horizontal="left" vertical="top" wrapText="1"/>
    </xf>
    <xf numFmtId="49" fontId="32" fillId="2" borderId="6" xfId="0" applyNumberFormat="1" applyFont="1" applyFill="1" applyBorder="1" applyAlignment="1">
      <alignment horizontal="center" vertical="top" wrapText="1"/>
    </xf>
    <xf numFmtId="49" fontId="32" fillId="2" borderId="10" xfId="0" applyNumberFormat="1" applyFont="1" applyFill="1" applyBorder="1" applyAlignment="1">
      <alignment horizontal="center" vertical="top" wrapText="1"/>
    </xf>
    <xf numFmtId="0" fontId="19" fillId="2" borderId="6" xfId="0" applyFont="1" applyFill="1" applyBorder="1" applyAlignment="1">
      <alignment vertical="top" wrapText="1"/>
    </xf>
    <xf numFmtId="0" fontId="19" fillId="2" borderId="10" xfId="0" applyFont="1" applyFill="1" applyBorder="1" applyAlignment="1">
      <alignment vertical="top" wrapText="1"/>
    </xf>
    <xf numFmtId="0" fontId="19" fillId="2" borderId="13" xfId="0" applyFont="1" applyFill="1" applyBorder="1" applyAlignment="1">
      <alignment vertical="top" wrapText="1"/>
    </xf>
    <xf numFmtId="0" fontId="19" fillId="2" borderId="6" xfId="0" applyFont="1" applyFill="1" applyBorder="1" applyAlignment="1">
      <alignment horizontal="center" vertical="top" wrapText="1"/>
    </xf>
    <xf numFmtId="0" fontId="19" fillId="2" borderId="13" xfId="0" applyFont="1" applyFill="1" applyBorder="1" applyAlignment="1">
      <alignment horizontal="center" vertical="top" wrapText="1"/>
    </xf>
    <xf numFmtId="0" fontId="32" fillId="2" borderId="6" xfId="0" applyFont="1" applyFill="1" applyBorder="1" applyAlignment="1">
      <alignment horizontal="center" wrapText="1"/>
    </xf>
    <xf numFmtId="0" fontId="32" fillId="2" borderId="13" xfId="0" applyFont="1" applyFill="1" applyBorder="1" applyAlignment="1">
      <alignment horizontal="center" wrapText="1"/>
    </xf>
    <xf numFmtId="165" fontId="45" fillId="2" borderId="6" xfId="0" applyNumberFormat="1" applyFont="1" applyFill="1" applyBorder="1" applyAlignment="1">
      <alignment horizontal="center" vertical="top"/>
    </xf>
    <xf numFmtId="165" fontId="45" fillId="2" borderId="10" xfId="0" applyNumberFormat="1" applyFont="1" applyFill="1" applyBorder="1" applyAlignment="1">
      <alignment horizontal="center" vertical="top"/>
    </xf>
    <xf numFmtId="165" fontId="45" fillId="2" borderId="13" xfId="0" applyNumberFormat="1" applyFont="1" applyFill="1" applyBorder="1" applyAlignment="1">
      <alignment horizontal="center" vertical="top"/>
    </xf>
    <xf numFmtId="0" fontId="19" fillId="2" borderId="6" xfId="0" applyFont="1" applyFill="1" applyBorder="1" applyAlignment="1">
      <alignment horizontal="left" vertical="top" wrapText="1"/>
    </xf>
    <xf numFmtId="0" fontId="12" fillId="2" borderId="10" xfId="0" applyFont="1" applyFill="1" applyBorder="1" applyAlignment="1">
      <alignment horizontal="left" vertical="top" wrapText="1"/>
    </xf>
    <xf numFmtId="0" fontId="12" fillId="2" borderId="13" xfId="0" applyFont="1" applyFill="1" applyBorder="1" applyAlignment="1">
      <alignment horizontal="left" vertical="top" wrapText="1"/>
    </xf>
    <xf numFmtId="49" fontId="19" fillId="2" borderId="13" xfId="0" applyNumberFormat="1" applyFont="1" applyFill="1" applyBorder="1" applyAlignment="1">
      <alignment horizontal="center" vertical="top" wrapText="1"/>
    </xf>
    <xf numFmtId="0" fontId="19" fillId="2" borderId="6" xfId="0" applyFont="1" applyFill="1" applyBorder="1" applyAlignment="1">
      <alignment horizontal="center" wrapText="1"/>
    </xf>
    <xf numFmtId="0" fontId="19" fillId="2" borderId="13" xfId="0" applyFont="1" applyFill="1" applyBorder="1" applyAlignment="1">
      <alignment horizontal="center" wrapText="1"/>
    </xf>
    <xf numFmtId="165" fontId="44" fillId="2" borderId="6" xfId="0" applyNumberFormat="1" applyFont="1" applyFill="1" applyBorder="1" applyAlignment="1">
      <alignment horizontal="center" vertical="top"/>
    </xf>
    <xf numFmtId="165" fontId="44" fillId="2" borderId="10" xfId="0" applyNumberFormat="1" applyFont="1" applyFill="1" applyBorder="1" applyAlignment="1">
      <alignment horizontal="center" vertical="top"/>
    </xf>
    <xf numFmtId="0" fontId="13" fillId="2" borderId="71" xfId="0" applyFont="1" applyFill="1" applyBorder="1" applyAlignment="1">
      <alignment horizontal="left" vertical="top" wrapText="1"/>
    </xf>
    <xf numFmtId="0" fontId="12" fillId="2" borderId="71" xfId="0" applyFont="1" applyFill="1" applyBorder="1" applyAlignment="1">
      <alignment horizontal="left" vertical="top" wrapText="1"/>
    </xf>
    <xf numFmtId="0" fontId="12" fillId="2" borderId="66" xfId="0" applyFont="1" applyFill="1" applyBorder="1" applyAlignment="1">
      <alignment horizontal="left" vertical="top" wrapText="1"/>
    </xf>
    <xf numFmtId="0" fontId="32" fillId="2" borderId="65" xfId="0" applyFont="1" applyFill="1" applyBorder="1" applyAlignment="1">
      <alignment horizontal="center" vertical="center" wrapText="1"/>
    </xf>
    <xf numFmtId="0" fontId="32" fillId="2" borderId="66" xfId="0" applyFont="1" applyFill="1" applyBorder="1" applyAlignment="1">
      <alignment horizontal="center" vertical="center" wrapText="1"/>
    </xf>
    <xf numFmtId="0" fontId="10" fillId="2" borderId="70" xfId="0" applyFont="1" applyFill="1" applyBorder="1" applyAlignment="1">
      <alignment vertical="top" wrapText="1"/>
    </xf>
    <xf numFmtId="0" fontId="10" fillId="2" borderId="71" xfId="0" applyFont="1" applyFill="1" applyBorder="1" applyAlignment="1">
      <alignment vertical="top" wrapText="1"/>
    </xf>
    <xf numFmtId="0" fontId="10" fillId="2" borderId="66" xfId="0" applyFont="1" applyFill="1" applyBorder="1" applyAlignment="1">
      <alignment vertical="top" wrapText="1"/>
    </xf>
    <xf numFmtId="49" fontId="18" fillId="2" borderId="65" xfId="0" applyNumberFormat="1" applyFont="1" applyFill="1" applyBorder="1" applyAlignment="1">
      <alignment horizontal="center" vertical="center" wrapText="1"/>
    </xf>
    <xf numFmtId="49" fontId="18" fillId="2" borderId="66" xfId="0" applyNumberFormat="1" applyFont="1" applyFill="1" applyBorder="1" applyAlignment="1">
      <alignment horizontal="center" vertical="center" wrapText="1"/>
    </xf>
    <xf numFmtId="0" fontId="18" fillId="2" borderId="65" xfId="0" applyFont="1" applyFill="1" applyBorder="1" applyAlignment="1">
      <alignment horizontal="center" vertical="center" wrapText="1"/>
    </xf>
    <xf numFmtId="0" fontId="18" fillId="2" borderId="66" xfId="0" applyFont="1" applyFill="1" applyBorder="1" applyAlignment="1">
      <alignment horizontal="center" vertical="center" wrapText="1"/>
    </xf>
    <xf numFmtId="165" fontId="38" fillId="2" borderId="6" xfId="0" applyNumberFormat="1" applyFont="1" applyFill="1" applyBorder="1" applyAlignment="1">
      <alignment horizontal="center" vertical="center"/>
    </xf>
    <xf numFmtId="165" fontId="38" fillId="2" borderId="10" xfId="0" applyNumberFormat="1" applyFont="1" applyFill="1" applyBorder="1" applyAlignment="1">
      <alignment horizontal="center" vertical="center"/>
    </xf>
    <xf numFmtId="0" fontId="12" fillId="2" borderId="69" xfId="0" applyFont="1" applyFill="1" applyBorder="1" applyAlignment="1">
      <alignment horizontal="left" vertical="top" wrapText="1"/>
    </xf>
    <xf numFmtId="0" fontId="12" fillId="2" borderId="64" xfId="0" applyFont="1" applyFill="1" applyBorder="1" applyAlignment="1">
      <alignment horizontal="left" vertical="top" wrapText="1"/>
    </xf>
    <xf numFmtId="0" fontId="19" fillId="2" borderId="63" xfId="0" applyFont="1" applyFill="1" applyBorder="1" applyAlignment="1">
      <alignment horizontal="center" vertical="top" wrapText="1"/>
    </xf>
    <xf numFmtId="0" fontId="19" fillId="2" borderId="64" xfId="0" applyFont="1" applyFill="1" applyBorder="1" applyAlignment="1">
      <alignment horizontal="center" vertical="top" wrapText="1"/>
    </xf>
    <xf numFmtId="0" fontId="32" fillId="2" borderId="63" xfId="0" applyFont="1" applyFill="1" applyBorder="1" applyAlignment="1">
      <alignment horizontal="center" wrapText="1"/>
    </xf>
    <xf numFmtId="0" fontId="32" fillId="2" borderId="64" xfId="0" applyFont="1" applyFill="1" applyBorder="1" applyAlignment="1">
      <alignment horizontal="center" wrapText="1"/>
    </xf>
    <xf numFmtId="0" fontId="13" fillId="2" borderId="66" xfId="0" applyFont="1" applyFill="1" applyBorder="1" applyAlignment="1">
      <alignment horizontal="left" vertical="top" wrapText="1"/>
    </xf>
    <xf numFmtId="0" fontId="8" fillId="0" borderId="0" xfId="0" applyFont="1" applyAlignment="1">
      <alignment horizontal="left"/>
    </xf>
    <xf numFmtId="0" fontId="10" fillId="0" borderId="8" xfId="36" applyFont="1" applyBorder="1" applyAlignment="1">
      <alignment horizontal="center" vertical="top"/>
    </xf>
    <xf numFmtId="0" fontId="8" fillId="3" borderId="5" xfId="0" applyFont="1" applyFill="1" applyBorder="1" applyAlignment="1">
      <alignment horizontal="left" vertical="center" wrapText="1"/>
    </xf>
    <xf numFmtId="0" fontId="8" fillId="3" borderId="9" xfId="0" applyFont="1" applyFill="1" applyBorder="1" applyAlignment="1">
      <alignment horizontal="left" vertical="center" wrapText="1"/>
    </xf>
    <xf numFmtId="0" fontId="8" fillId="3" borderId="12" xfId="0" applyFont="1" applyFill="1" applyBorder="1" applyAlignment="1">
      <alignment horizontal="left" vertical="center" wrapText="1"/>
    </xf>
    <xf numFmtId="0" fontId="10" fillId="2" borderId="6" xfId="36" applyFont="1" applyFill="1" applyBorder="1" applyAlignment="1">
      <alignment horizontal="left" vertical="top" wrapText="1"/>
    </xf>
    <xf numFmtId="0" fontId="10" fillId="2" borderId="10" xfId="36" applyFont="1" applyFill="1" applyBorder="1" applyAlignment="1">
      <alignment horizontal="left" vertical="top" wrapText="1"/>
    </xf>
    <xf numFmtId="0" fontId="10" fillId="2" borderId="13" xfId="36" applyFont="1" applyFill="1" applyBorder="1" applyAlignment="1">
      <alignment horizontal="left" vertical="top" wrapText="1"/>
    </xf>
    <xf numFmtId="0" fontId="34" fillId="9" borderId="21" xfId="0" applyFont="1" applyFill="1" applyBorder="1" applyAlignment="1">
      <alignment horizontal="left" vertical="top" wrapText="1"/>
    </xf>
    <xf numFmtId="0" fontId="34" fillId="9" borderId="20" xfId="0" applyFont="1" applyFill="1" applyBorder="1" applyAlignment="1">
      <alignment horizontal="left" vertical="top" wrapText="1"/>
    </xf>
    <xf numFmtId="0" fontId="34" fillId="9" borderId="37" xfId="0" applyFont="1" applyFill="1" applyBorder="1" applyAlignment="1">
      <alignment horizontal="left" vertical="top" wrapText="1"/>
    </xf>
    <xf numFmtId="0" fontId="8" fillId="2" borderId="44" xfId="15" applyFont="1" applyFill="1" applyBorder="1" applyAlignment="1">
      <alignment horizontal="left" vertical="top" wrapText="1"/>
    </xf>
    <xf numFmtId="0" fontId="8" fillId="2" borderId="26" xfId="15" applyFont="1" applyFill="1" applyBorder="1" applyAlignment="1">
      <alignment horizontal="left" vertical="top" wrapText="1"/>
    </xf>
    <xf numFmtId="0" fontId="8" fillId="2" borderId="45" xfId="15" applyFont="1" applyFill="1" applyBorder="1" applyAlignment="1">
      <alignment horizontal="left" vertical="top" wrapText="1"/>
    </xf>
    <xf numFmtId="0" fontId="10" fillId="2" borderId="23" xfId="15" applyFont="1" applyFill="1" applyBorder="1" applyAlignment="1">
      <alignment horizontal="left" vertical="center" wrapText="1"/>
    </xf>
    <xf numFmtId="0" fontId="10" fillId="2" borderId="1" xfId="15" applyFont="1" applyFill="1" applyBorder="1" applyAlignment="1">
      <alignment horizontal="left" vertical="center" wrapText="1"/>
    </xf>
    <xf numFmtId="0" fontId="10" fillId="2" borderId="6" xfId="15" applyFont="1" applyFill="1" applyBorder="1" applyAlignment="1">
      <alignment horizontal="center" vertical="center" wrapText="1"/>
    </xf>
    <xf numFmtId="0" fontId="10" fillId="2" borderId="13" xfId="15" applyFont="1" applyFill="1" applyBorder="1" applyAlignment="1">
      <alignment horizontal="center" vertical="center" wrapText="1"/>
    </xf>
    <xf numFmtId="0" fontId="8" fillId="2" borderId="40" xfId="15" applyFont="1" applyFill="1" applyBorder="1" applyAlignment="1">
      <alignment horizontal="left" vertical="center" wrapText="1"/>
    </xf>
    <xf numFmtId="0" fontId="8" fillId="2" borderId="10" xfId="15" applyFont="1" applyFill="1" applyBorder="1" applyAlignment="1">
      <alignment horizontal="left" vertical="center" wrapText="1"/>
    </xf>
    <xf numFmtId="0" fontId="8" fillId="2" borderId="13" xfId="15" applyFont="1" applyFill="1" applyBorder="1" applyAlignment="1">
      <alignment horizontal="left" vertical="center" wrapText="1"/>
    </xf>
    <xf numFmtId="0" fontId="10" fillId="2" borderId="40" xfId="15" applyFont="1" applyFill="1" applyBorder="1" applyAlignment="1">
      <alignment horizontal="left" vertical="center" wrapText="1"/>
    </xf>
    <xf numFmtId="49" fontId="8" fillId="2" borderId="40" xfId="15" applyNumberFormat="1" applyFont="1" applyFill="1" applyBorder="1" applyAlignment="1">
      <alignment horizontal="left" vertical="center" wrapText="1"/>
    </xf>
    <xf numFmtId="49" fontId="8" fillId="2" borderId="10" xfId="15" applyNumberFormat="1" applyFont="1" applyFill="1" applyBorder="1" applyAlignment="1">
      <alignment horizontal="left" vertical="center" wrapText="1"/>
    </xf>
    <xf numFmtId="49" fontId="8" fillId="2" borderId="13" xfId="15" applyNumberFormat="1" applyFont="1" applyFill="1" applyBorder="1" applyAlignment="1">
      <alignment horizontal="left" vertical="center" wrapText="1"/>
    </xf>
    <xf numFmtId="49" fontId="8" fillId="2" borderId="40" xfId="15" applyNumberFormat="1" applyFont="1" applyFill="1" applyBorder="1" applyAlignment="1">
      <alignment horizontal="left" vertical="top" wrapText="1"/>
    </xf>
    <xf numFmtId="49" fontId="8" fillId="2" borderId="10" xfId="15" applyNumberFormat="1" applyFont="1" applyFill="1" applyBorder="1" applyAlignment="1">
      <alignment horizontal="left" vertical="top" wrapText="1"/>
    </xf>
    <xf numFmtId="49" fontId="8" fillId="2" borderId="13" xfId="15" applyNumberFormat="1" applyFont="1" applyFill="1" applyBorder="1" applyAlignment="1">
      <alignment horizontal="left" vertical="top" wrapText="1"/>
    </xf>
    <xf numFmtId="49" fontId="8" fillId="2" borderId="23" xfId="15" applyNumberFormat="1" applyFont="1" applyFill="1" applyBorder="1" applyAlignment="1">
      <alignment horizontal="left" vertical="top" wrapText="1"/>
    </xf>
    <xf numFmtId="0" fontId="8" fillId="2" borderId="1" xfId="15" applyFont="1" applyFill="1" applyBorder="1" applyAlignment="1">
      <alignment horizontal="left" vertical="top" wrapText="1"/>
    </xf>
    <xf numFmtId="0" fontId="10" fillId="2" borderId="10" xfId="15" applyFont="1" applyFill="1" applyBorder="1" applyAlignment="1">
      <alignment horizontal="center" vertical="center" wrapText="1"/>
    </xf>
    <xf numFmtId="0" fontId="10" fillId="2" borderId="6" xfId="15" applyFont="1" applyFill="1" applyBorder="1" applyAlignment="1">
      <alignment horizontal="center" vertical="top" wrapText="1"/>
    </xf>
    <xf numFmtId="0" fontId="10" fillId="2" borderId="13" xfId="15" applyFont="1" applyFill="1" applyBorder="1" applyAlignment="1">
      <alignment horizontal="center" vertical="top" wrapText="1"/>
    </xf>
    <xf numFmtId="0" fontId="10" fillId="2" borderId="10" xfId="15" applyFont="1" applyFill="1" applyBorder="1" applyAlignment="1">
      <alignment horizontal="center" vertical="top" wrapText="1"/>
    </xf>
    <xf numFmtId="0" fontId="8" fillId="2" borderId="23" xfId="15" applyFont="1" applyFill="1" applyBorder="1" applyAlignment="1">
      <alignment horizontal="center" vertical="top" wrapText="1"/>
    </xf>
    <xf numFmtId="0" fontId="8" fillId="2" borderId="1" xfId="15" applyFont="1" applyFill="1" applyBorder="1" applyAlignment="1">
      <alignment horizontal="center" vertical="top" wrapText="1"/>
    </xf>
    <xf numFmtId="0" fontId="10" fillId="2" borderId="17" xfId="15" applyFont="1" applyFill="1" applyBorder="1" applyAlignment="1">
      <alignment horizontal="left" vertical="top" wrapText="1"/>
    </xf>
    <xf numFmtId="0" fontId="8" fillId="2" borderId="51" xfId="15" applyFont="1" applyFill="1" applyBorder="1" applyAlignment="1">
      <alignment horizontal="center" vertical="center" wrapText="1"/>
    </xf>
    <xf numFmtId="0" fontId="8" fillId="2" borderId="0" xfId="15" applyFont="1" applyFill="1" applyAlignment="1">
      <alignment horizontal="center" vertical="center" wrapText="1"/>
    </xf>
    <xf numFmtId="0" fontId="8" fillId="2" borderId="14" xfId="15" applyFont="1" applyFill="1" applyBorder="1" applyAlignment="1">
      <alignment horizontal="center" vertical="center" wrapText="1"/>
    </xf>
    <xf numFmtId="0" fontId="8" fillId="2" borderId="25" xfId="15" applyFont="1" applyFill="1" applyBorder="1" applyAlignment="1">
      <alignment horizontal="center" vertical="center" wrapText="1"/>
    </xf>
    <xf numFmtId="0" fontId="8" fillId="2" borderId="9" xfId="15" applyFont="1" applyFill="1" applyBorder="1" applyAlignment="1">
      <alignment horizontal="center" vertical="center" wrapText="1"/>
    </xf>
    <xf numFmtId="0" fontId="8" fillId="2" borderId="12" xfId="15" applyFont="1" applyFill="1" applyBorder="1" applyAlignment="1">
      <alignment horizontal="center" vertical="center" wrapText="1"/>
    </xf>
    <xf numFmtId="0" fontId="8" fillId="2" borderId="5" xfId="15" applyFont="1" applyFill="1" applyBorder="1" applyAlignment="1">
      <alignment horizontal="center" vertical="top" wrapText="1"/>
    </xf>
    <xf numFmtId="0" fontId="8" fillId="2" borderId="9" xfId="15" applyFont="1" applyFill="1" applyBorder="1" applyAlignment="1">
      <alignment horizontal="center" vertical="top" wrapText="1"/>
    </xf>
    <xf numFmtId="0" fontId="8" fillId="2" borderId="12" xfId="15" applyFont="1" applyFill="1" applyBorder="1" applyAlignment="1">
      <alignment horizontal="center" vertical="top" wrapText="1"/>
    </xf>
    <xf numFmtId="0" fontId="8" fillId="2" borderId="3" xfId="15" applyFont="1" applyFill="1" applyBorder="1" applyAlignment="1">
      <alignment horizontal="center" vertical="top" wrapText="1"/>
    </xf>
    <xf numFmtId="0" fontId="8" fillId="2" borderId="4" xfId="15" applyFont="1" applyFill="1" applyBorder="1" applyAlignment="1">
      <alignment horizontal="center" vertical="top" wrapText="1"/>
    </xf>
    <xf numFmtId="0" fontId="8" fillId="2" borderId="31" xfId="15" applyFont="1" applyFill="1" applyBorder="1" applyAlignment="1">
      <alignment horizontal="center" vertical="top" wrapText="1"/>
    </xf>
    <xf numFmtId="0" fontId="8" fillId="2" borderId="24" xfId="15" applyFont="1" applyFill="1" applyBorder="1" applyAlignment="1">
      <alignment horizontal="center" vertical="top" wrapText="1"/>
    </xf>
    <xf numFmtId="0" fontId="8" fillId="2" borderId="32" xfId="15" applyFont="1" applyFill="1" applyBorder="1" applyAlignment="1">
      <alignment horizontal="center" vertical="center" textRotation="90" wrapText="1"/>
    </xf>
    <xf numFmtId="0" fontId="8" fillId="2" borderId="41" xfId="15" applyFont="1" applyFill="1" applyBorder="1" applyAlignment="1">
      <alignment horizontal="center" vertical="center" textRotation="90" wrapText="1"/>
    </xf>
    <xf numFmtId="0" fontId="8" fillId="2" borderId="33" xfId="15" applyFont="1" applyFill="1" applyBorder="1" applyAlignment="1">
      <alignment horizontal="center" vertical="center" textRotation="90" wrapText="1"/>
    </xf>
    <xf numFmtId="0" fontId="10" fillId="2" borderId="1" xfId="15" applyFont="1" applyFill="1" applyBorder="1" applyAlignment="1">
      <alignment horizontal="left" vertical="top" wrapText="1"/>
    </xf>
    <xf numFmtId="9" fontId="10" fillId="2" borderId="3" xfId="34" applyFont="1" applyFill="1" applyBorder="1" applyAlignment="1">
      <alignment horizontal="left" vertical="top" wrapText="1"/>
    </xf>
    <xf numFmtId="9" fontId="10" fillId="2" borderId="15" xfId="34" applyFont="1" applyFill="1" applyBorder="1" applyAlignment="1">
      <alignment horizontal="left" vertical="top" wrapText="1"/>
    </xf>
    <xf numFmtId="9" fontId="13" fillId="2" borderId="31" xfId="34" applyFont="1" applyFill="1" applyBorder="1" applyAlignment="1">
      <alignment horizontal="left" vertical="top" wrapText="1"/>
    </xf>
    <xf numFmtId="9" fontId="13" fillId="2" borderId="24" xfId="34" applyFont="1" applyFill="1" applyBorder="1" applyAlignment="1">
      <alignment horizontal="left" vertical="top" wrapText="1"/>
    </xf>
    <xf numFmtId="0" fontId="8" fillId="2" borderId="23" xfId="15" applyFont="1" applyFill="1" applyBorder="1" applyAlignment="1">
      <alignment horizontal="center" vertical="center" textRotation="90" wrapText="1"/>
    </xf>
    <xf numFmtId="9" fontId="10" fillId="2" borderId="4" xfId="34" applyFont="1" applyFill="1" applyBorder="1" applyAlignment="1">
      <alignment horizontal="left" vertical="top" wrapText="1"/>
    </xf>
    <xf numFmtId="0" fontId="10" fillId="7" borderId="0" xfId="15" applyFont="1" applyFill="1" applyAlignment="1">
      <alignment vertical="top" wrapText="1"/>
    </xf>
    <xf numFmtId="0" fontId="8" fillId="2" borderId="36" xfId="15" applyFont="1" applyFill="1" applyBorder="1" applyAlignment="1">
      <alignment horizontal="left" vertical="top" wrapText="1"/>
    </xf>
    <xf numFmtId="0" fontId="8" fillId="2" borderId="35" xfId="15" applyFont="1" applyFill="1" applyBorder="1" applyAlignment="1">
      <alignment horizontal="left" vertical="top" wrapText="1"/>
    </xf>
    <xf numFmtId="0" fontId="8" fillId="2" borderId="34" xfId="15" applyFont="1" applyFill="1" applyBorder="1" applyAlignment="1">
      <alignment horizontal="left" vertical="top" wrapText="1"/>
    </xf>
    <xf numFmtId="0" fontId="8" fillId="2" borderId="32" xfId="15" applyFont="1" applyFill="1" applyBorder="1" applyAlignment="1">
      <alignment horizontal="center" vertical="top"/>
    </xf>
    <xf numFmtId="0" fontId="8" fillId="2" borderId="33" xfId="15" applyFont="1" applyFill="1" applyBorder="1" applyAlignment="1">
      <alignment horizontal="center" vertical="top"/>
    </xf>
    <xf numFmtId="0" fontId="8" fillId="2" borderId="15" xfId="15" applyFont="1" applyFill="1" applyBorder="1" applyAlignment="1">
      <alignment horizontal="center" vertical="top" wrapText="1"/>
    </xf>
    <xf numFmtId="0" fontId="10" fillId="2" borderId="4" xfId="15" applyFont="1" applyFill="1" applyBorder="1" applyAlignment="1">
      <alignment horizontal="center" vertical="top" wrapText="1"/>
    </xf>
    <xf numFmtId="0" fontId="8" fillId="2" borderId="22" xfId="15" applyFont="1" applyFill="1" applyBorder="1" applyAlignment="1">
      <alignment horizontal="center" vertical="top" wrapText="1"/>
    </xf>
    <xf numFmtId="0" fontId="8" fillId="2" borderId="30" xfId="15" applyFont="1" applyFill="1" applyBorder="1" applyAlignment="1">
      <alignment vertical="top" wrapText="1"/>
    </xf>
    <xf numFmtId="0" fontId="8" fillId="2" borderId="17" xfId="15" applyFont="1" applyFill="1" applyBorder="1" applyAlignment="1">
      <alignment vertical="top" wrapText="1"/>
    </xf>
    <xf numFmtId="0" fontId="10" fillId="2" borderId="23" xfId="15" applyFont="1" applyFill="1" applyBorder="1" applyAlignment="1">
      <alignment horizontal="left" vertical="top" wrapText="1"/>
    </xf>
    <xf numFmtId="0" fontId="10" fillId="2" borderId="30" xfId="15" applyFont="1" applyFill="1" applyBorder="1" applyAlignment="1">
      <alignment horizontal="left" vertical="top" wrapText="1"/>
    </xf>
    <xf numFmtId="0" fontId="8" fillId="2" borderId="23" xfId="15" applyFont="1" applyFill="1" applyBorder="1" applyAlignment="1">
      <alignment vertical="top" wrapText="1"/>
    </xf>
    <xf numFmtId="0" fontId="8" fillId="2" borderId="1" xfId="15" applyFont="1" applyFill="1" applyBorder="1" applyAlignment="1">
      <alignment vertical="top" wrapText="1"/>
    </xf>
    <xf numFmtId="0" fontId="8" fillId="2" borderId="39" xfId="15" applyFont="1" applyFill="1" applyBorder="1" applyAlignment="1">
      <alignment horizontal="left" vertical="top" wrapText="1"/>
    </xf>
    <xf numFmtId="0" fontId="8" fillId="2" borderId="7" xfId="15" applyFont="1" applyFill="1" applyBorder="1" applyAlignment="1">
      <alignment horizontal="left" vertical="top" wrapText="1"/>
    </xf>
    <xf numFmtId="0" fontId="10" fillId="2" borderId="6" xfId="35" applyFont="1" applyFill="1" applyBorder="1" applyAlignment="1">
      <alignment horizontal="left" vertical="top" wrapText="1"/>
    </xf>
    <xf numFmtId="0" fontId="10" fillId="2" borderId="10" xfId="35" applyFont="1" applyFill="1" applyBorder="1" applyAlignment="1">
      <alignment horizontal="left" vertical="top" wrapText="1"/>
    </xf>
    <xf numFmtId="0" fontId="10" fillId="2" borderId="38" xfId="35" applyFont="1" applyFill="1" applyBorder="1" applyAlignment="1">
      <alignment horizontal="left" vertical="top" wrapText="1"/>
    </xf>
    <xf numFmtId="0" fontId="24" fillId="2" borderId="11" xfId="15" applyFont="1" applyFill="1" applyBorder="1" applyAlignment="1">
      <alignment horizontal="right"/>
    </xf>
    <xf numFmtId="0" fontId="24" fillId="2" borderId="0" xfId="15" applyFont="1" applyFill="1" applyAlignment="1">
      <alignment horizontal="right"/>
    </xf>
    <xf numFmtId="0" fontId="24" fillId="2" borderId="14" xfId="15" applyFont="1" applyFill="1" applyBorder="1" applyAlignment="1">
      <alignment horizontal="right"/>
    </xf>
    <xf numFmtId="0" fontId="8" fillId="10" borderId="29" xfId="15" applyFont="1" applyFill="1" applyBorder="1" applyAlignment="1">
      <alignment horizontal="center" vertical="center"/>
    </xf>
    <xf numFmtId="0" fontId="8" fillId="10" borderId="28" xfId="15" applyFont="1" applyFill="1" applyBorder="1" applyAlignment="1">
      <alignment horizontal="center" vertical="center"/>
    </xf>
    <xf numFmtId="0" fontId="8" fillId="10" borderId="46" xfId="15" applyFont="1" applyFill="1" applyBorder="1" applyAlignment="1">
      <alignment horizontal="center" vertical="center"/>
    </xf>
    <xf numFmtId="0" fontId="9" fillId="10" borderId="25" xfId="15" applyFont="1" applyFill="1" applyBorder="1" applyAlignment="1">
      <alignment horizontal="center"/>
    </xf>
    <xf numFmtId="0" fontId="18" fillId="10" borderId="9" xfId="15" applyFont="1" applyFill="1" applyBorder="1" applyAlignment="1">
      <alignment horizontal="center"/>
    </xf>
    <xf numFmtId="0" fontId="18" fillId="10" borderId="54" xfId="15" applyFont="1" applyFill="1" applyBorder="1" applyAlignment="1">
      <alignment horizontal="center"/>
    </xf>
    <xf numFmtId="0" fontId="10" fillId="2" borderId="33" xfId="15" applyFont="1" applyFill="1" applyBorder="1" applyAlignment="1">
      <alignment horizontal="left" vertical="top" wrapText="1"/>
    </xf>
    <xf numFmtId="0" fontId="10" fillId="2" borderId="4" xfId="15" applyFont="1" applyFill="1" applyBorder="1" applyAlignment="1">
      <alignment horizontal="left" vertical="top" wrapText="1"/>
    </xf>
    <xf numFmtId="0" fontId="19" fillId="2" borderId="75" xfId="15" applyFont="1" applyFill="1" applyBorder="1" applyAlignment="1">
      <alignment horizontal="left" vertical="top" wrapText="1"/>
    </xf>
    <xf numFmtId="0" fontId="19" fillId="2" borderId="71" xfId="15" applyFont="1" applyFill="1" applyBorder="1" applyAlignment="1">
      <alignment horizontal="left" vertical="top" wrapText="1"/>
    </xf>
    <xf numFmtId="0" fontId="19" fillId="2" borderId="66" xfId="15" applyFont="1" applyFill="1" applyBorder="1" applyAlignment="1">
      <alignment horizontal="left" vertical="top" wrapText="1"/>
    </xf>
    <xf numFmtId="0" fontId="13" fillId="2" borderId="1" xfId="15" applyFont="1" applyFill="1" applyBorder="1" applyAlignment="1">
      <alignment horizontal="center" vertical="center" wrapText="1"/>
    </xf>
    <xf numFmtId="0" fontId="13" fillId="2" borderId="77" xfId="15" applyFont="1" applyFill="1" applyBorder="1" applyAlignment="1">
      <alignment horizontal="left" vertical="center" wrapText="1"/>
    </xf>
    <xf numFmtId="0" fontId="13" fillId="2" borderId="76" xfId="15" applyFont="1" applyFill="1" applyBorder="1" applyAlignment="1">
      <alignment horizontal="left" vertical="center" wrapText="1"/>
    </xf>
    <xf numFmtId="0" fontId="13" fillId="2" borderId="68" xfId="15" applyFont="1" applyFill="1" applyBorder="1" applyAlignment="1">
      <alignment horizontal="left" vertical="center" wrapText="1"/>
    </xf>
    <xf numFmtId="0" fontId="13" fillId="2" borderId="74" xfId="15" applyFont="1" applyFill="1" applyBorder="1" applyAlignment="1">
      <alignment horizontal="left" vertical="center" wrapText="1"/>
    </xf>
    <xf numFmtId="0" fontId="13" fillId="2" borderId="69" xfId="15" applyFont="1" applyFill="1" applyBorder="1" applyAlignment="1">
      <alignment horizontal="left" vertical="center" wrapText="1"/>
    </xf>
    <xf numFmtId="0" fontId="13" fillId="2" borderId="64" xfId="15" applyFont="1" applyFill="1" applyBorder="1" applyAlignment="1">
      <alignment horizontal="left" vertical="center" wrapText="1"/>
    </xf>
    <xf numFmtId="0" fontId="73" fillId="0" borderId="21" xfId="15" applyFont="1" applyBorder="1" applyAlignment="1">
      <alignment horizontal="left" vertical="top" wrapText="1"/>
    </xf>
    <xf numFmtId="0" fontId="74" fillId="0" borderId="20" xfId="15" applyFont="1" applyBorder="1" applyAlignment="1">
      <alignment horizontal="left" vertical="top" wrapText="1"/>
    </xf>
    <xf numFmtId="0" fontId="74" fillId="0" borderId="37" xfId="15" applyFont="1" applyBorder="1" applyAlignment="1">
      <alignment horizontal="left" vertical="top" wrapText="1"/>
    </xf>
    <xf numFmtId="0" fontId="13" fillId="2" borderId="74" xfId="15" applyFont="1" applyFill="1" applyBorder="1" applyAlignment="1">
      <alignment horizontal="left" vertical="top" wrapText="1"/>
    </xf>
    <xf numFmtId="0" fontId="13" fillId="2" borderId="69" xfId="15" applyFont="1" applyFill="1" applyBorder="1" applyAlignment="1">
      <alignment horizontal="left" vertical="top" wrapText="1"/>
    </xf>
    <xf numFmtId="0" fontId="13" fillId="2" borderId="64" xfId="15" applyFont="1" applyFill="1" applyBorder="1" applyAlignment="1">
      <alignment horizontal="left" vertical="top" wrapText="1"/>
    </xf>
    <xf numFmtId="49" fontId="13" fillId="2" borderId="77" xfId="0" applyNumberFormat="1" applyFont="1" applyFill="1" applyBorder="1" applyAlignment="1">
      <alignment horizontal="left" wrapText="1"/>
    </xf>
    <xf numFmtId="49" fontId="13" fillId="2" borderId="76" xfId="0" applyNumberFormat="1" applyFont="1" applyFill="1" applyBorder="1" applyAlignment="1">
      <alignment horizontal="left" wrapText="1"/>
    </xf>
    <xf numFmtId="49" fontId="13" fillId="2" borderId="68" xfId="0" applyNumberFormat="1" applyFont="1" applyFill="1" applyBorder="1" applyAlignment="1">
      <alignment horizontal="left" wrapText="1"/>
    </xf>
    <xf numFmtId="0" fontId="13" fillId="2" borderId="6" xfId="15" applyFont="1" applyFill="1" applyBorder="1" applyAlignment="1">
      <alignment horizontal="center" vertical="center" wrapText="1"/>
    </xf>
    <xf numFmtId="0" fontId="13" fillId="2" borderId="13" xfId="15" applyFont="1" applyFill="1" applyBorder="1" applyAlignment="1">
      <alignment horizontal="center" vertical="center" wrapText="1"/>
    </xf>
    <xf numFmtId="49" fontId="13" fillId="2" borderId="40" xfId="0" applyNumberFormat="1" applyFont="1" applyFill="1" applyBorder="1" applyAlignment="1">
      <alignment horizontal="left" wrapText="1"/>
    </xf>
    <xf numFmtId="49" fontId="13" fillId="2" borderId="10" xfId="0" applyNumberFormat="1" applyFont="1" applyFill="1" applyBorder="1" applyAlignment="1">
      <alignment horizontal="left" wrapText="1"/>
    </xf>
    <xf numFmtId="49" fontId="13" fillId="2" borderId="13" xfId="0" applyNumberFormat="1" applyFont="1" applyFill="1" applyBorder="1" applyAlignment="1">
      <alignment horizontal="left" wrapText="1"/>
    </xf>
    <xf numFmtId="0" fontId="12" fillId="2" borderId="40" xfId="15" applyFont="1" applyFill="1" applyBorder="1" applyAlignment="1">
      <alignment horizontal="left" vertical="top" wrapText="1"/>
    </xf>
    <xf numFmtId="0" fontId="12" fillId="2" borderId="10" xfId="15" applyFont="1" applyFill="1" applyBorder="1" applyAlignment="1">
      <alignment horizontal="left" vertical="top" wrapText="1"/>
    </xf>
    <xf numFmtId="0" fontId="12" fillId="2" borderId="13" xfId="15" applyFont="1" applyFill="1" applyBorder="1" applyAlignment="1">
      <alignment horizontal="left" vertical="top" wrapText="1"/>
    </xf>
    <xf numFmtId="0" fontId="12" fillId="2" borderId="6" xfId="15" applyFont="1" applyFill="1" applyBorder="1" applyAlignment="1">
      <alignment horizontal="center" vertical="top" wrapText="1"/>
    </xf>
    <xf numFmtId="0" fontId="12" fillId="2" borderId="13" xfId="15" applyFont="1" applyFill="1" applyBorder="1" applyAlignment="1">
      <alignment horizontal="center" vertical="top" wrapText="1"/>
    </xf>
    <xf numFmtId="0" fontId="12" fillId="2" borderId="40" xfId="15" applyFont="1" applyFill="1" applyBorder="1" applyAlignment="1">
      <alignment horizontal="left" vertical="center"/>
    </xf>
    <xf numFmtId="0" fontId="12" fillId="2" borderId="10" xfId="15" applyFont="1" applyFill="1" applyBorder="1" applyAlignment="1">
      <alignment horizontal="left" vertical="center"/>
    </xf>
    <xf numFmtId="0" fontId="12" fillId="2" borderId="13" xfId="15" applyFont="1" applyFill="1" applyBorder="1" applyAlignment="1">
      <alignment horizontal="left" vertical="center"/>
    </xf>
    <xf numFmtId="0" fontId="19" fillId="2" borderId="74" xfId="15" applyFont="1" applyFill="1" applyBorder="1" applyAlignment="1">
      <alignment horizontal="left" vertical="top" wrapText="1"/>
    </xf>
    <xf numFmtId="0" fontId="19" fillId="2" borderId="69" xfId="15" applyFont="1" applyFill="1" applyBorder="1" applyAlignment="1">
      <alignment horizontal="left" vertical="top" wrapText="1"/>
    </xf>
    <xf numFmtId="0" fontId="19" fillId="2" borderId="64" xfId="15" applyFont="1" applyFill="1" applyBorder="1" applyAlignment="1">
      <alignment horizontal="left" vertical="top" wrapText="1"/>
    </xf>
    <xf numFmtId="0" fontId="8" fillId="2" borderId="43" xfId="15" applyFont="1" applyFill="1" applyBorder="1" applyAlignment="1">
      <alignment horizontal="center" vertical="center" textRotation="90" wrapText="1"/>
    </xf>
    <xf numFmtId="0" fontId="10" fillId="2" borderId="17" xfId="15" applyFont="1" applyFill="1" applyBorder="1" applyAlignment="1">
      <alignment horizontal="left" vertical="center" wrapText="1"/>
    </xf>
    <xf numFmtId="0" fontId="8" fillId="3" borderId="44" xfId="15" applyFont="1" applyFill="1" applyBorder="1" applyAlignment="1">
      <alignment horizontal="center" vertical="top" wrapText="1"/>
    </xf>
    <xf numFmtId="0" fontId="8" fillId="3" borderId="26" xfId="15" applyFont="1" applyFill="1" applyBorder="1" applyAlignment="1">
      <alignment horizontal="center" vertical="top" wrapText="1"/>
    </xf>
    <xf numFmtId="0" fontId="8" fillId="3" borderId="45" xfId="15" applyFont="1" applyFill="1" applyBorder="1" applyAlignment="1">
      <alignment horizontal="center" vertical="top" wrapText="1"/>
    </xf>
    <xf numFmtId="0" fontId="12" fillId="2" borderId="10" xfId="15" applyFont="1" applyFill="1" applyBorder="1" applyAlignment="1">
      <alignment horizontal="center" vertical="top" wrapText="1"/>
    </xf>
    <xf numFmtId="0" fontId="12" fillId="2" borderId="3" xfId="15" applyFont="1" applyFill="1" applyBorder="1" applyAlignment="1">
      <alignment horizontal="center" vertical="top" wrapText="1"/>
    </xf>
    <xf numFmtId="0" fontId="12" fillId="2" borderId="4" xfId="15" applyFont="1" applyFill="1" applyBorder="1" applyAlignment="1">
      <alignment horizontal="center" vertical="top" wrapText="1"/>
    </xf>
    <xf numFmtId="0" fontId="12" fillId="2" borderId="31" xfId="15" applyFont="1" applyFill="1" applyBorder="1" applyAlignment="1">
      <alignment horizontal="center" vertical="top" wrapText="1"/>
    </xf>
    <xf numFmtId="0" fontId="12" fillId="2" borderId="24" xfId="15" applyFont="1" applyFill="1" applyBorder="1" applyAlignment="1">
      <alignment horizontal="center" vertical="top" wrapText="1"/>
    </xf>
    <xf numFmtId="0" fontId="10" fillId="2" borderId="3" xfId="15" applyFont="1" applyFill="1" applyBorder="1" applyAlignment="1">
      <alignment horizontal="center" vertical="top" wrapText="1"/>
    </xf>
    <xf numFmtId="1" fontId="10" fillId="2" borderId="3" xfId="15" applyNumberFormat="1" applyFont="1" applyFill="1" applyBorder="1" applyAlignment="1">
      <alignment horizontal="center" vertical="top" wrapText="1"/>
    </xf>
    <xf numFmtId="1" fontId="10" fillId="2" borderId="4" xfId="15" applyNumberFormat="1" applyFont="1" applyFill="1" applyBorder="1" applyAlignment="1">
      <alignment horizontal="center" vertical="top" wrapText="1"/>
    </xf>
    <xf numFmtId="0" fontId="10" fillId="2" borderId="31" xfId="15" applyFont="1" applyFill="1" applyBorder="1" applyAlignment="1">
      <alignment horizontal="left" vertical="top" wrapText="1"/>
    </xf>
    <xf numFmtId="0" fontId="10" fillId="2" borderId="24" xfId="15" applyFont="1" applyFill="1" applyBorder="1" applyAlignment="1">
      <alignment horizontal="left" vertical="top" wrapText="1"/>
    </xf>
    <xf numFmtId="0" fontId="10" fillId="2" borderId="6" xfId="15" applyFont="1" applyFill="1" applyBorder="1" applyAlignment="1">
      <alignment horizontal="left" vertical="center" wrapText="1"/>
    </xf>
    <xf numFmtId="0" fontId="10" fillId="2" borderId="13" xfId="15" applyFont="1" applyFill="1" applyBorder="1" applyAlignment="1">
      <alignment horizontal="left" vertical="center" wrapText="1"/>
    </xf>
    <xf numFmtId="165" fontId="10" fillId="2" borderId="3" xfId="15" applyNumberFormat="1" applyFont="1" applyFill="1" applyBorder="1" applyAlignment="1">
      <alignment horizontal="center" vertical="top"/>
    </xf>
    <xf numFmtId="165" fontId="10" fillId="2" borderId="4" xfId="15" applyNumberFormat="1" applyFont="1" applyFill="1" applyBorder="1" applyAlignment="1">
      <alignment horizontal="center" vertical="top"/>
    </xf>
    <xf numFmtId="0" fontId="10" fillId="2" borderId="3" xfId="15" applyFont="1" applyFill="1" applyBorder="1" applyAlignment="1">
      <alignment horizontal="center" vertical="center" wrapText="1"/>
    </xf>
    <xf numFmtId="0" fontId="10" fillId="2" borderId="4" xfId="15" applyFont="1" applyFill="1" applyBorder="1" applyAlignment="1">
      <alignment horizontal="center" vertical="center" wrapText="1"/>
    </xf>
    <xf numFmtId="0" fontId="10" fillId="2" borderId="2" xfId="15" applyFont="1" applyFill="1" applyBorder="1" applyAlignment="1">
      <alignment horizontal="left" vertical="top" wrapText="1"/>
    </xf>
    <xf numFmtId="0" fontId="10" fillId="2" borderId="7" xfId="15" applyFont="1" applyFill="1" applyBorder="1" applyAlignment="1">
      <alignment horizontal="left" vertical="top" wrapText="1"/>
    </xf>
    <xf numFmtId="0" fontId="10" fillId="2" borderId="5" xfId="15" applyFont="1" applyFill="1" applyBorder="1" applyAlignment="1">
      <alignment horizontal="left" vertical="top" wrapText="1"/>
    </xf>
    <xf numFmtId="0" fontId="10" fillId="2" borderId="12" xfId="15" applyFont="1" applyFill="1" applyBorder="1" applyAlignment="1">
      <alignment horizontal="left" vertical="top" wrapText="1"/>
    </xf>
    <xf numFmtId="0" fontId="8" fillId="2" borderId="23" xfId="15" applyFont="1" applyFill="1" applyBorder="1" applyAlignment="1">
      <alignment horizontal="left" vertical="top" wrapText="1"/>
    </xf>
    <xf numFmtId="0" fontId="10" fillId="2" borderId="1" xfId="35" applyFont="1" applyFill="1" applyBorder="1" applyAlignment="1">
      <alignment vertical="top" wrapText="1"/>
    </xf>
    <xf numFmtId="0" fontId="10" fillId="2" borderId="22" xfId="35" applyFont="1" applyFill="1" applyBorder="1" applyAlignment="1">
      <alignment vertical="top" wrapText="1"/>
    </xf>
    <xf numFmtId="0" fontId="10" fillId="2" borderId="17" xfId="35" applyFont="1" applyFill="1" applyBorder="1" applyAlignment="1">
      <alignment vertical="top" wrapText="1"/>
    </xf>
    <xf numFmtId="0" fontId="10" fillId="2" borderId="16" xfId="35" applyFont="1" applyFill="1" applyBorder="1" applyAlignment="1">
      <alignment vertical="top" wrapText="1"/>
    </xf>
    <xf numFmtId="0" fontId="10" fillId="2" borderId="0" xfId="15" applyFont="1" applyFill="1" applyAlignment="1">
      <alignment vertical="top" wrapText="1"/>
    </xf>
    <xf numFmtId="0" fontId="8" fillId="3" borderId="36" xfId="15" applyFont="1" applyFill="1" applyBorder="1" applyAlignment="1">
      <alignment horizontal="left" vertical="top" wrapText="1"/>
    </xf>
    <xf numFmtId="0" fontId="8" fillId="3" borderId="35" xfId="15" applyFont="1" applyFill="1" applyBorder="1" applyAlignment="1">
      <alignment horizontal="left" vertical="top" wrapText="1"/>
    </xf>
    <xf numFmtId="0" fontId="8" fillId="3" borderId="34" xfId="15" applyFont="1" applyFill="1" applyBorder="1" applyAlignment="1">
      <alignment horizontal="left" vertical="top" wrapText="1"/>
    </xf>
    <xf numFmtId="0" fontId="24" fillId="2" borderId="32" xfId="15" applyFont="1" applyFill="1" applyBorder="1" applyAlignment="1">
      <alignment horizontal="center" vertical="top"/>
    </xf>
    <xf numFmtId="0" fontId="24" fillId="2" borderId="33" xfId="15" applyFont="1" applyFill="1" applyBorder="1" applyAlignment="1">
      <alignment horizontal="center" vertical="top"/>
    </xf>
    <xf numFmtId="0" fontId="10" fillId="2" borderId="11" xfId="15" applyFont="1" applyFill="1" applyBorder="1" applyAlignment="1">
      <alignment horizontal="center"/>
    </xf>
    <xf numFmtId="0" fontId="10" fillId="2" borderId="0" xfId="15" applyFont="1" applyFill="1" applyAlignment="1">
      <alignment horizontal="center"/>
    </xf>
    <xf numFmtId="0" fontId="10" fillId="2" borderId="14" xfId="15" applyFont="1" applyFill="1" applyBorder="1" applyAlignment="1">
      <alignment horizontal="center"/>
    </xf>
    <xf numFmtId="0" fontId="36" fillId="0" borderId="0" xfId="15" applyFont="1" applyAlignment="1">
      <alignment horizontal="right"/>
    </xf>
    <xf numFmtId="0" fontId="19" fillId="10" borderId="25" xfId="15" applyFont="1" applyFill="1" applyBorder="1" applyAlignment="1">
      <alignment horizontal="center"/>
    </xf>
    <xf numFmtId="0" fontId="10" fillId="2" borderId="17" xfId="15" applyFont="1" applyFill="1" applyBorder="1" applyAlignment="1">
      <alignment vertical="center" wrapText="1"/>
    </xf>
    <xf numFmtId="0" fontId="12" fillId="0" borderId="0" xfId="15" applyFont="1" applyAlignment="1">
      <alignment horizontal="right"/>
    </xf>
    <xf numFmtId="0" fontId="8" fillId="4" borderId="29" xfId="15" applyFont="1" applyFill="1" applyBorder="1" applyAlignment="1">
      <alignment horizontal="center" vertical="center"/>
    </xf>
    <xf numFmtId="0" fontId="8" fillId="4" borderId="28" xfId="15" applyFont="1" applyFill="1" applyBorder="1" applyAlignment="1">
      <alignment horizontal="center" vertical="center"/>
    </xf>
    <xf numFmtId="0" fontId="8" fillId="4" borderId="46" xfId="15" applyFont="1" applyFill="1" applyBorder="1" applyAlignment="1">
      <alignment horizontal="center" vertical="center"/>
    </xf>
    <xf numFmtId="0" fontId="9" fillId="4" borderId="25" xfId="15" applyFont="1" applyFill="1" applyBorder="1" applyAlignment="1">
      <alignment horizontal="center"/>
    </xf>
    <xf numFmtId="0" fontId="18" fillId="4" borderId="9" xfId="15" applyFont="1" applyFill="1" applyBorder="1" applyAlignment="1">
      <alignment horizontal="center"/>
    </xf>
    <xf numFmtId="0" fontId="18" fillId="4" borderId="54" xfId="15" applyFont="1" applyFill="1" applyBorder="1" applyAlignment="1">
      <alignment horizontal="center"/>
    </xf>
    <xf numFmtId="0" fontId="10" fillId="2" borderId="4" xfId="15" applyFont="1" applyFill="1" applyBorder="1" applyAlignment="1">
      <alignment vertical="center" wrapText="1"/>
    </xf>
    <xf numFmtId="0" fontId="10" fillId="2" borderId="1" xfId="15" applyFont="1" applyFill="1" applyBorder="1" applyAlignment="1">
      <alignment vertical="center" wrapText="1"/>
    </xf>
    <xf numFmtId="49" fontId="10" fillId="2" borderId="22" xfId="15" applyNumberFormat="1" applyFont="1" applyFill="1" applyBorder="1" applyAlignment="1">
      <alignment horizontal="center" vertical="center" wrapText="1"/>
    </xf>
    <xf numFmtId="0" fontId="10" fillId="2" borderId="1" xfId="14" applyFont="1" applyFill="1" applyBorder="1" applyAlignment="1">
      <alignment horizontal="left" vertical="top" wrapText="1"/>
    </xf>
    <xf numFmtId="0" fontId="10" fillId="2" borderId="22" xfId="14" applyFont="1" applyFill="1" applyBorder="1" applyAlignment="1">
      <alignment horizontal="left" vertical="top" wrapText="1"/>
    </xf>
    <xf numFmtId="0" fontId="10" fillId="2" borderId="2" xfId="14" applyFont="1" applyFill="1" applyBorder="1" applyAlignment="1">
      <alignment vertical="top" wrapText="1"/>
    </xf>
    <xf numFmtId="0" fontId="10" fillId="2" borderId="8" xfId="14" applyFont="1" applyFill="1" applyBorder="1" applyAlignment="1">
      <alignment vertical="top" wrapText="1"/>
    </xf>
    <xf numFmtId="0" fontId="10" fillId="2" borderId="42" xfId="14" applyFont="1" applyFill="1" applyBorder="1" applyAlignment="1">
      <alignment vertical="top" wrapText="1"/>
    </xf>
    <xf numFmtId="0" fontId="71" fillId="2" borderId="13" xfId="0" applyFont="1" applyFill="1" applyBorder="1" applyAlignment="1">
      <alignment horizontal="left" vertical="top" wrapText="1"/>
    </xf>
    <xf numFmtId="0" fontId="8" fillId="3" borderId="44" xfId="15" applyFont="1" applyFill="1" applyBorder="1" applyAlignment="1">
      <alignment horizontal="left" vertical="top" wrapText="1"/>
    </xf>
    <xf numFmtId="0" fontId="8" fillId="3" borderId="26" xfId="15" applyFont="1" applyFill="1" applyBorder="1" applyAlignment="1">
      <alignment horizontal="left" vertical="top" wrapText="1"/>
    </xf>
    <xf numFmtId="0" fontId="8" fillId="3" borderId="45" xfId="15" applyFont="1" applyFill="1" applyBorder="1" applyAlignment="1">
      <alignment horizontal="left" vertical="top" wrapText="1"/>
    </xf>
    <xf numFmtId="0" fontId="8" fillId="2" borderId="39" xfId="15" applyFont="1" applyFill="1" applyBorder="1" applyAlignment="1">
      <alignment horizontal="center" vertical="center" wrapText="1"/>
    </xf>
    <xf numFmtId="0" fontId="8" fillId="2" borderId="8" xfId="15" applyFont="1" applyFill="1" applyBorder="1" applyAlignment="1">
      <alignment horizontal="center" vertical="center" wrapText="1"/>
    </xf>
    <xf numFmtId="0" fontId="8" fillId="2" borderId="7" xfId="15" applyFont="1" applyFill="1" applyBorder="1" applyAlignment="1">
      <alignment horizontal="center" vertical="center" wrapText="1"/>
    </xf>
    <xf numFmtId="0" fontId="19" fillId="2" borderId="6" xfId="15" applyFont="1" applyFill="1" applyBorder="1" applyAlignment="1">
      <alignment horizontal="center" vertical="top" wrapText="1"/>
    </xf>
    <xf numFmtId="0" fontId="19" fillId="2" borderId="13" xfId="15" applyFont="1" applyFill="1" applyBorder="1" applyAlignment="1">
      <alignment horizontal="center" vertical="top" wrapText="1"/>
    </xf>
    <xf numFmtId="0" fontId="8" fillId="2" borderId="40" xfId="15" applyFont="1" applyFill="1" applyBorder="1" applyAlignment="1">
      <alignment horizontal="left" vertical="top" wrapText="1"/>
    </xf>
    <xf numFmtId="0" fontId="15" fillId="2" borderId="10" xfId="15" applyFont="1" applyFill="1" applyBorder="1" applyAlignment="1">
      <alignment horizontal="left" vertical="top" wrapText="1"/>
    </xf>
    <xf numFmtId="0" fontId="15" fillId="2" borderId="13" xfId="15" applyFont="1" applyFill="1" applyBorder="1" applyAlignment="1">
      <alignment horizontal="left" vertical="top" wrapText="1"/>
    </xf>
    <xf numFmtId="0" fontId="10" fillId="2" borderId="40" xfId="15" applyFont="1" applyFill="1" applyBorder="1" applyAlignment="1">
      <alignment vertical="center" wrapText="1"/>
    </xf>
    <xf numFmtId="0" fontId="10" fillId="2" borderId="10" xfId="15" applyFont="1" applyFill="1" applyBorder="1" applyAlignment="1">
      <alignment vertical="center" wrapText="1"/>
    </xf>
    <xf numFmtId="0" fontId="10" fillId="2" borderId="13" xfId="15" applyFont="1" applyFill="1" applyBorder="1" applyAlignment="1">
      <alignment vertical="center" wrapText="1"/>
    </xf>
    <xf numFmtId="0" fontId="8" fillId="2" borderId="10" xfId="15" applyFont="1" applyFill="1" applyBorder="1" applyAlignment="1">
      <alignment horizontal="left" vertical="top" wrapText="1"/>
    </xf>
    <xf numFmtId="0" fontId="10" fillId="2" borderId="39" xfId="15" applyFont="1" applyFill="1" applyBorder="1" applyAlignment="1">
      <alignment vertical="center" wrapText="1"/>
    </xf>
    <xf numFmtId="0" fontId="10" fillId="2" borderId="8" xfId="15" applyFont="1" applyFill="1" applyBorder="1" applyAlignment="1">
      <alignment vertical="center" wrapText="1"/>
    </xf>
    <xf numFmtId="0" fontId="10" fillId="2" borderId="7" xfId="15" applyFont="1" applyFill="1" applyBorder="1" applyAlignment="1">
      <alignment vertical="center" wrapText="1"/>
    </xf>
    <xf numFmtId="0" fontId="10" fillId="2" borderId="2" xfId="15" applyFont="1" applyFill="1" applyBorder="1" applyAlignment="1">
      <alignment horizontal="center" vertical="top" wrapText="1"/>
    </xf>
    <xf numFmtId="0" fontId="10" fillId="2" borderId="7" xfId="15" applyFont="1" applyFill="1" applyBorder="1" applyAlignment="1">
      <alignment horizontal="center" vertical="top" wrapText="1"/>
    </xf>
    <xf numFmtId="0" fontId="8" fillId="2" borderId="17" xfId="15" applyFont="1" applyFill="1" applyBorder="1" applyAlignment="1">
      <alignment horizontal="left" vertical="top" wrapText="1"/>
    </xf>
    <xf numFmtId="0" fontId="8" fillId="2" borderId="16" xfId="15" applyFont="1" applyFill="1" applyBorder="1" applyAlignment="1">
      <alignment horizontal="left" vertical="top" wrapText="1"/>
    </xf>
    <xf numFmtId="0" fontId="63" fillId="4" borderId="9" xfId="15" applyFont="1" applyFill="1" applyBorder="1" applyAlignment="1">
      <alignment horizontal="center"/>
    </xf>
    <xf numFmtId="0" fontId="63" fillId="4" borderId="54" xfId="15" applyFont="1" applyFill="1" applyBorder="1" applyAlignment="1">
      <alignment horizontal="center"/>
    </xf>
    <xf numFmtId="0" fontId="10" fillId="2" borderId="25" xfId="15" applyFont="1" applyFill="1" applyBorder="1" applyAlignment="1">
      <alignment horizontal="left" vertical="top" wrapText="1"/>
    </xf>
    <xf numFmtId="0" fontId="10" fillId="2" borderId="9" xfId="15" applyFont="1" applyFill="1" applyBorder="1" applyAlignment="1">
      <alignment horizontal="left" vertical="top" wrapText="1"/>
    </xf>
    <xf numFmtId="0" fontId="10" fillId="2" borderId="40" xfId="15" applyFont="1" applyFill="1" applyBorder="1" applyAlignment="1">
      <alignment horizontal="left" vertical="top" wrapText="1"/>
    </xf>
    <xf numFmtId="0" fontId="10" fillId="2" borderId="21" xfId="15" applyFont="1" applyFill="1" applyBorder="1" applyAlignment="1">
      <alignment horizontal="left" vertical="top" wrapText="1"/>
    </xf>
    <xf numFmtId="0" fontId="10" fillId="2" borderId="20" xfId="15" applyFont="1" applyFill="1" applyBorder="1" applyAlignment="1">
      <alignment horizontal="left" vertical="top" wrapText="1"/>
    </xf>
    <xf numFmtId="0" fontId="10" fillId="2" borderId="18" xfId="15" applyFont="1" applyFill="1" applyBorder="1" applyAlignment="1">
      <alignment horizontal="left" vertical="top" wrapText="1"/>
    </xf>
    <xf numFmtId="0" fontId="10" fillId="2" borderId="19" xfId="15" applyFont="1" applyFill="1" applyBorder="1" applyAlignment="1">
      <alignment horizontal="left" vertical="top" wrapText="1"/>
    </xf>
    <xf numFmtId="0" fontId="8" fillId="2" borderId="38" xfId="15" applyFont="1" applyFill="1" applyBorder="1" applyAlignment="1">
      <alignment horizontal="center" vertical="top" wrapText="1"/>
    </xf>
    <xf numFmtId="0" fontId="8" fillId="2" borderId="13" xfId="15" applyFont="1" applyFill="1" applyBorder="1" applyAlignment="1">
      <alignment horizontal="left" vertical="top" wrapText="1"/>
    </xf>
    <xf numFmtId="0" fontId="10" fillId="2" borderId="6" xfId="14" applyFont="1" applyFill="1" applyBorder="1" applyAlignment="1">
      <alignment vertical="top" wrapText="1"/>
    </xf>
    <xf numFmtId="0" fontId="10" fillId="2" borderId="10" xfId="14" applyFont="1" applyFill="1" applyBorder="1" applyAlignment="1">
      <alignment vertical="top" wrapText="1"/>
    </xf>
    <xf numFmtId="0" fontId="10" fillId="2" borderId="38" xfId="14" applyFont="1" applyFill="1" applyBorder="1" applyAlignment="1">
      <alignment vertical="top" wrapText="1"/>
    </xf>
    <xf numFmtId="0" fontId="8" fillId="2" borderId="7" xfId="15" applyFont="1" applyFill="1" applyBorder="1" applyAlignment="1">
      <alignment horizontal="center" vertical="top" wrapText="1"/>
    </xf>
    <xf numFmtId="0" fontId="8" fillId="2" borderId="21" xfId="15" applyFont="1" applyFill="1" applyBorder="1" applyAlignment="1">
      <alignment vertical="top" wrapText="1"/>
    </xf>
    <xf numFmtId="0" fontId="8" fillId="2" borderId="18" xfId="15" applyFont="1" applyFill="1" applyBorder="1" applyAlignment="1">
      <alignment vertical="top" wrapText="1"/>
    </xf>
    <xf numFmtId="0" fontId="10" fillId="2" borderId="19" xfId="14" applyFont="1" applyFill="1" applyBorder="1" applyAlignment="1">
      <alignment vertical="top" wrapText="1"/>
    </xf>
    <xf numFmtId="0" fontId="10" fillId="2" borderId="20" xfId="14" applyFont="1" applyFill="1" applyBorder="1" applyAlignment="1">
      <alignment vertical="top" wrapText="1"/>
    </xf>
    <xf numFmtId="0" fontId="10" fillId="2" borderId="37" xfId="14" applyFont="1" applyFill="1" applyBorder="1" applyAlignment="1">
      <alignment vertical="top" wrapText="1"/>
    </xf>
    <xf numFmtId="0" fontId="8" fillId="2" borderId="40" xfId="15" applyFont="1" applyFill="1" applyBorder="1" applyAlignment="1">
      <alignment vertical="top" wrapText="1"/>
    </xf>
    <xf numFmtId="0" fontId="8" fillId="2" borderId="13" xfId="15" applyFont="1" applyFill="1" applyBorder="1" applyAlignment="1">
      <alignment vertical="top" wrapText="1"/>
    </xf>
    <xf numFmtId="0" fontId="10" fillId="2" borderId="6" xfId="14" applyFont="1" applyFill="1" applyBorder="1" applyAlignment="1">
      <alignment horizontal="left" vertical="top" wrapText="1"/>
    </xf>
    <xf numFmtId="0" fontId="10" fillId="2" borderId="10" xfId="14" applyFont="1" applyFill="1" applyBorder="1" applyAlignment="1">
      <alignment horizontal="left" vertical="top" wrapText="1"/>
    </xf>
    <xf numFmtId="0" fontId="10" fillId="2" borderId="38" xfId="14" applyFont="1" applyFill="1" applyBorder="1" applyAlignment="1">
      <alignment horizontal="left" vertical="top" wrapText="1"/>
    </xf>
    <xf numFmtId="0" fontId="10" fillId="2" borderId="81" xfId="15" applyFont="1" applyFill="1" applyBorder="1" applyAlignment="1">
      <alignment vertical="top" wrapText="1"/>
    </xf>
    <xf numFmtId="0" fontId="10" fillId="2" borderId="52" xfId="15" applyFont="1" applyFill="1" applyBorder="1" applyAlignment="1">
      <alignment vertical="top" wrapText="1"/>
    </xf>
    <xf numFmtId="0" fontId="13" fillId="2" borderId="40" xfId="15" applyFont="1" applyFill="1" applyBorder="1" applyAlignment="1">
      <alignment horizontal="left" vertical="center"/>
    </xf>
    <xf numFmtId="0" fontId="13" fillId="2" borderId="10" xfId="15" applyFont="1" applyFill="1" applyBorder="1" applyAlignment="1">
      <alignment horizontal="left" vertical="center"/>
    </xf>
    <xf numFmtId="0" fontId="13" fillId="2" borderId="13" xfId="15" applyFont="1" applyFill="1" applyBorder="1" applyAlignment="1">
      <alignment horizontal="left" vertical="center"/>
    </xf>
    <xf numFmtId="0" fontId="13" fillId="2" borderId="6" xfId="15" applyFont="1" applyFill="1" applyBorder="1" applyAlignment="1">
      <alignment horizontal="center" vertical="top" wrapText="1"/>
    </xf>
    <xf numFmtId="0" fontId="13" fillId="2" borderId="13" xfId="15" applyFont="1" applyFill="1" applyBorder="1" applyAlignment="1">
      <alignment horizontal="center" vertical="top" wrapText="1"/>
    </xf>
    <xf numFmtId="0" fontId="12" fillId="2" borderId="40" xfId="15" applyFont="1" applyFill="1" applyBorder="1" applyAlignment="1">
      <alignment horizontal="center" vertical="top" wrapText="1"/>
    </xf>
    <xf numFmtId="0" fontId="12" fillId="3" borderId="44" xfId="15" applyFont="1" applyFill="1" applyBorder="1" applyAlignment="1">
      <alignment horizontal="center" vertical="top" wrapText="1"/>
    </xf>
    <xf numFmtId="0" fontId="12" fillId="3" borderId="26" xfId="15" applyFont="1" applyFill="1" applyBorder="1" applyAlignment="1">
      <alignment horizontal="center" vertical="top" wrapText="1"/>
    </xf>
    <xf numFmtId="0" fontId="12" fillId="3" borderId="45" xfId="15" applyFont="1" applyFill="1" applyBorder="1" applyAlignment="1">
      <alignment horizontal="center" vertical="top" wrapText="1"/>
    </xf>
    <xf numFmtId="0" fontId="10" fillId="2" borderId="48" xfId="15" applyFont="1" applyFill="1" applyBorder="1" applyAlignment="1">
      <alignment horizontal="center" vertical="top" wrapText="1"/>
    </xf>
    <xf numFmtId="0" fontId="13" fillId="2" borderId="21" xfId="15" applyFont="1" applyFill="1" applyBorder="1" applyAlignment="1">
      <alignment horizontal="left" vertical="center" wrapText="1"/>
    </xf>
    <xf numFmtId="0" fontId="13" fillId="2" borderId="20" xfId="15" applyFont="1" applyFill="1" applyBorder="1" applyAlignment="1">
      <alignment horizontal="left" vertical="center" wrapText="1"/>
    </xf>
    <xf numFmtId="0" fontId="13" fillId="2" borderId="18" xfId="15" applyFont="1" applyFill="1" applyBorder="1" applyAlignment="1">
      <alignment horizontal="left" vertical="center" wrapText="1"/>
    </xf>
    <xf numFmtId="0" fontId="13" fillId="2" borderId="19" xfId="15" applyFont="1" applyFill="1" applyBorder="1" applyAlignment="1">
      <alignment horizontal="center" vertical="center" wrapText="1"/>
    </xf>
    <xf numFmtId="0" fontId="13" fillId="2" borderId="18" xfId="15" applyFont="1" applyFill="1" applyBorder="1" applyAlignment="1">
      <alignment horizontal="center" vertical="center" wrapText="1"/>
    </xf>
    <xf numFmtId="0" fontId="41" fillId="0" borderId="0" xfId="0" applyFont="1" applyAlignment="1">
      <alignment horizontal="left" vertical="center"/>
    </xf>
    <xf numFmtId="0" fontId="41" fillId="0" borderId="0" xfId="0" applyFont="1" applyAlignment="1">
      <alignment vertical="center" wrapText="1"/>
    </xf>
    <xf numFmtId="0" fontId="41" fillId="0" borderId="0" xfId="0" applyFont="1" applyAlignment="1">
      <alignment horizontal="left" vertical="center" wrapText="1"/>
    </xf>
    <xf numFmtId="0" fontId="42" fillId="2" borderId="21" xfId="0" applyFont="1" applyFill="1" applyBorder="1" applyAlignment="1">
      <alignment horizontal="left" vertical="center" wrapText="1"/>
    </xf>
    <xf numFmtId="0" fontId="42" fillId="2" borderId="20" xfId="0" applyFont="1" applyFill="1" applyBorder="1" applyAlignment="1">
      <alignment horizontal="left" vertical="center" wrapText="1"/>
    </xf>
    <xf numFmtId="0" fontId="42" fillId="2" borderId="18" xfId="0" applyFont="1" applyFill="1" applyBorder="1" applyAlignment="1">
      <alignment horizontal="left" vertical="center" wrapText="1"/>
    </xf>
    <xf numFmtId="0" fontId="13" fillId="0" borderId="19" xfId="0" applyFont="1" applyBorder="1" applyAlignment="1">
      <alignment horizontal="center" vertical="center" wrapText="1"/>
    </xf>
    <xf numFmtId="0" fontId="13" fillId="0" borderId="18" xfId="0" applyFont="1" applyBorder="1" applyAlignment="1">
      <alignment horizontal="center" vertical="center" wrapText="1"/>
    </xf>
    <xf numFmtId="0" fontId="12" fillId="3" borderId="44" xfId="0" applyFont="1" applyFill="1" applyBorder="1" applyAlignment="1">
      <alignment horizontal="left" vertical="center" wrapText="1"/>
    </xf>
    <xf numFmtId="0" fontId="12" fillId="3" borderId="26" xfId="0" applyFont="1" applyFill="1" applyBorder="1" applyAlignment="1">
      <alignment horizontal="left" vertical="center" wrapText="1"/>
    </xf>
    <xf numFmtId="0" fontId="12" fillId="3" borderId="45" xfId="0" applyFont="1" applyFill="1" applyBorder="1" applyAlignment="1">
      <alignment horizontal="left" vertical="center" wrapText="1"/>
    </xf>
    <xf numFmtId="0" fontId="12" fillId="2" borderId="17" xfId="0" applyFont="1" applyFill="1" applyBorder="1" applyAlignment="1">
      <alignment horizontal="left" vertical="center" wrapText="1"/>
    </xf>
    <xf numFmtId="0" fontId="12" fillId="2" borderId="16" xfId="0" applyFont="1" applyFill="1" applyBorder="1" applyAlignment="1">
      <alignment horizontal="left" vertical="center" wrapText="1"/>
    </xf>
    <xf numFmtId="0" fontId="13" fillId="0" borderId="52" xfId="0" applyFont="1" applyBorder="1" applyAlignment="1">
      <alignment horizontal="center" vertical="center" wrapText="1"/>
    </xf>
    <xf numFmtId="0" fontId="12" fillId="2" borderId="23"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6" xfId="0" applyFont="1" applyFill="1" applyBorder="1" applyAlignment="1">
      <alignment horizontal="center" vertical="center" wrapText="1"/>
    </xf>
    <xf numFmtId="0" fontId="12" fillId="2" borderId="13" xfId="0" applyFont="1" applyFill="1" applyBorder="1" applyAlignment="1">
      <alignment horizontal="center" vertical="center" wrapText="1"/>
    </xf>
    <xf numFmtId="0" fontId="12" fillId="2" borderId="23" xfId="0" applyFont="1" applyFill="1" applyBorder="1" applyAlignment="1">
      <alignment horizontal="left" vertical="center" wrapText="1"/>
    </xf>
    <xf numFmtId="0" fontId="12" fillId="2" borderId="1" xfId="0" applyFont="1" applyFill="1" applyBorder="1" applyAlignment="1">
      <alignment horizontal="left" vertical="center" wrapText="1"/>
    </xf>
    <xf numFmtId="0" fontId="12" fillId="0" borderId="6" xfId="0" applyFont="1" applyBorder="1" applyAlignment="1">
      <alignment horizontal="center" vertical="center" wrapText="1"/>
    </xf>
    <xf numFmtId="0" fontId="12" fillId="0" borderId="13" xfId="0" applyFont="1" applyBorder="1" applyAlignment="1">
      <alignment horizontal="center" vertical="center" wrapText="1"/>
    </xf>
    <xf numFmtId="0" fontId="13" fillId="2" borderId="6" xfId="0" applyFont="1" applyFill="1" applyBorder="1" applyAlignment="1">
      <alignment horizontal="left" vertical="center" wrapText="1"/>
    </xf>
    <xf numFmtId="0" fontId="13" fillId="2" borderId="6" xfId="0" applyFont="1" applyFill="1" applyBorder="1" applyAlignment="1">
      <alignment vertical="center" wrapText="1"/>
    </xf>
    <xf numFmtId="0" fontId="13" fillId="2" borderId="13" xfId="0" applyFont="1" applyFill="1" applyBorder="1" applyAlignment="1">
      <alignment vertical="center" wrapText="1"/>
    </xf>
    <xf numFmtId="0" fontId="13" fillId="2" borderId="19" xfId="0" applyFont="1" applyFill="1" applyBorder="1" applyAlignment="1">
      <alignment horizontal="left" vertical="center" wrapText="1"/>
    </xf>
    <xf numFmtId="0" fontId="13" fillId="2" borderId="18" xfId="0" applyFont="1" applyFill="1" applyBorder="1" applyAlignment="1">
      <alignment horizontal="left" vertical="center" wrapText="1"/>
    </xf>
    <xf numFmtId="0" fontId="12" fillId="3" borderId="44" xfId="0" applyFont="1" applyFill="1" applyBorder="1" applyAlignment="1">
      <alignment horizontal="center" vertical="center" wrapText="1"/>
    </xf>
    <xf numFmtId="0" fontId="12" fillId="3" borderId="26" xfId="0" applyFont="1" applyFill="1" applyBorder="1" applyAlignment="1">
      <alignment horizontal="center" vertical="center" wrapText="1"/>
    </xf>
    <xf numFmtId="0" fontId="12" fillId="3" borderId="45" xfId="0" applyFont="1" applyFill="1" applyBorder="1" applyAlignment="1">
      <alignment horizontal="center" vertical="center" wrapText="1"/>
    </xf>
    <xf numFmtId="0" fontId="12" fillId="2" borderId="39" xfId="0" applyFont="1" applyFill="1" applyBorder="1" applyAlignment="1">
      <alignment horizontal="center" vertical="center" wrapText="1"/>
    </xf>
    <xf numFmtId="0" fontId="12" fillId="2" borderId="8" xfId="0" applyFont="1" applyFill="1" applyBorder="1" applyAlignment="1">
      <alignment horizontal="center" vertical="center" wrapText="1"/>
    </xf>
    <xf numFmtId="0" fontId="12" fillId="2" borderId="7" xfId="0" applyFont="1" applyFill="1" applyBorder="1" applyAlignment="1">
      <alignment horizontal="center" vertical="center" wrapText="1"/>
    </xf>
    <xf numFmtId="0" fontId="12" fillId="2" borderId="25" xfId="0" applyFont="1" applyFill="1" applyBorder="1" applyAlignment="1">
      <alignment horizontal="center" vertical="center" wrapText="1"/>
    </xf>
    <xf numFmtId="0" fontId="12" fillId="2" borderId="9" xfId="0" applyFont="1" applyFill="1" applyBorder="1" applyAlignment="1">
      <alignment horizontal="center" vertical="center" wrapText="1"/>
    </xf>
    <xf numFmtId="0" fontId="12" fillId="2" borderId="12" xfId="0" applyFont="1" applyFill="1" applyBorder="1" applyAlignment="1">
      <alignment horizontal="center" vertical="center" wrapText="1"/>
    </xf>
    <xf numFmtId="0" fontId="12" fillId="2" borderId="10" xfId="0" applyFont="1" applyFill="1" applyBorder="1" applyAlignment="1">
      <alignment horizontal="center" vertical="center" wrapText="1"/>
    </xf>
    <xf numFmtId="0" fontId="12" fillId="2" borderId="3" xfId="0" applyFont="1" applyFill="1" applyBorder="1" applyAlignment="1">
      <alignment horizontal="center" vertical="center" wrapText="1"/>
    </xf>
    <xf numFmtId="0" fontId="12" fillId="2" borderId="4" xfId="0" applyFont="1" applyFill="1" applyBorder="1" applyAlignment="1">
      <alignment horizontal="center" vertical="center" wrapText="1"/>
    </xf>
    <xf numFmtId="0" fontId="12" fillId="2" borderId="31" xfId="0" applyFont="1" applyFill="1" applyBorder="1" applyAlignment="1">
      <alignment horizontal="center" vertical="center" wrapText="1"/>
    </xf>
    <xf numFmtId="0" fontId="12" fillId="2" borderId="24" xfId="0" applyFont="1" applyFill="1" applyBorder="1" applyAlignment="1">
      <alignment horizontal="center" vertical="center" wrapText="1"/>
    </xf>
    <xf numFmtId="0" fontId="13" fillId="2" borderId="0" xfId="0" applyFont="1" applyFill="1" applyAlignment="1">
      <alignment vertical="center" wrapText="1"/>
    </xf>
    <xf numFmtId="0" fontId="12" fillId="3" borderId="36" xfId="0" applyFont="1" applyFill="1" applyBorder="1" applyAlignment="1">
      <alignment horizontal="left" vertical="center" wrapText="1"/>
    </xf>
    <xf numFmtId="0" fontId="12" fillId="3" borderId="35" xfId="0" applyFont="1" applyFill="1" applyBorder="1" applyAlignment="1">
      <alignment horizontal="left" vertical="center" wrapText="1"/>
    </xf>
    <xf numFmtId="0" fontId="12" fillId="3" borderId="34" xfId="0" applyFont="1" applyFill="1" applyBorder="1" applyAlignment="1">
      <alignment horizontal="left" vertical="center" wrapText="1"/>
    </xf>
    <xf numFmtId="0" fontId="36" fillId="0" borderId="32" xfId="0" applyFont="1" applyBorder="1" applyAlignment="1">
      <alignment horizontal="center" vertical="center"/>
    </xf>
    <xf numFmtId="0" fontId="36" fillId="0" borderId="33" xfId="0" applyFont="1" applyBorder="1" applyAlignment="1">
      <alignment horizontal="center" vertical="center"/>
    </xf>
    <xf numFmtId="0" fontId="12" fillId="0" borderId="15" xfId="0" applyFont="1" applyBorder="1" applyAlignment="1">
      <alignment horizontal="center" vertical="center" wrapText="1"/>
    </xf>
    <xf numFmtId="0" fontId="13" fillId="0" borderId="4" xfId="0" applyFont="1" applyBorder="1" applyAlignment="1">
      <alignment horizontal="center" vertical="center" wrapText="1"/>
    </xf>
    <xf numFmtId="0" fontId="12" fillId="0" borderId="1" xfId="0" applyFont="1" applyBorder="1" applyAlignment="1">
      <alignment horizontal="center" vertical="center" wrapText="1"/>
    </xf>
    <xf numFmtId="0" fontId="12" fillId="0" borderId="22" xfId="0" applyFont="1" applyBorder="1" applyAlignment="1">
      <alignment horizontal="center" vertical="center" wrapText="1"/>
    </xf>
    <xf numFmtId="0" fontId="12" fillId="2" borderId="32" xfId="0" applyFont="1" applyFill="1" applyBorder="1" applyAlignment="1">
      <alignment horizontal="center" vertical="center" textRotation="90" wrapText="1"/>
    </xf>
    <xf numFmtId="0" fontId="12" fillId="2" borderId="41" xfId="0" applyFont="1" applyFill="1" applyBorder="1" applyAlignment="1">
      <alignment horizontal="center" vertical="center" textRotation="90" wrapText="1"/>
    </xf>
    <xf numFmtId="0" fontId="12" fillId="2" borderId="33" xfId="0" applyFont="1" applyFill="1" applyBorder="1" applyAlignment="1">
      <alignment horizontal="center" vertical="center" textRotation="90" wrapText="1"/>
    </xf>
    <xf numFmtId="0" fontId="33" fillId="0" borderId="0" xfId="0" applyFont="1" applyAlignment="1">
      <alignment horizontal="right" vertical="center" wrapText="1"/>
    </xf>
    <xf numFmtId="0" fontId="33" fillId="0" borderId="0" xfId="0" applyFont="1" applyAlignment="1">
      <alignment horizontal="right" vertical="center"/>
    </xf>
    <xf numFmtId="0" fontId="33" fillId="0" borderId="48" xfId="0" applyFont="1" applyBorder="1" applyAlignment="1">
      <alignment horizontal="right" vertical="center"/>
    </xf>
    <xf numFmtId="0" fontId="12" fillId="2" borderId="30" xfId="0" applyFont="1" applyFill="1" applyBorder="1" applyAlignment="1">
      <alignment vertical="center" wrapText="1"/>
    </xf>
    <xf numFmtId="0" fontId="12" fillId="2" borderId="17" xfId="0" applyFont="1" applyFill="1" applyBorder="1" applyAlignment="1">
      <alignment vertical="center" wrapText="1"/>
    </xf>
    <xf numFmtId="0" fontId="13" fillId="0" borderId="19" xfId="19" applyFont="1" applyBorder="1" applyAlignment="1">
      <alignment vertical="center" wrapText="1"/>
    </xf>
    <xf numFmtId="0" fontId="13" fillId="0" borderId="20" xfId="19" applyFont="1" applyBorder="1" applyAlignment="1">
      <alignment vertical="center" wrapText="1"/>
    </xf>
    <xf numFmtId="0" fontId="13" fillId="0" borderId="37" xfId="19" applyFont="1" applyBorder="1" applyAlignment="1">
      <alignment vertical="center" wrapText="1"/>
    </xf>
    <xf numFmtId="0" fontId="13" fillId="2" borderId="20" xfId="0" applyFont="1" applyFill="1" applyBorder="1" applyAlignment="1">
      <alignment horizontal="left" vertical="center" wrapText="1"/>
    </xf>
    <xf numFmtId="0" fontId="12" fillId="2" borderId="23" xfId="0" applyFont="1" applyFill="1" applyBorder="1" applyAlignment="1">
      <alignment vertical="center" wrapText="1"/>
    </xf>
    <xf numFmtId="0" fontId="12" fillId="2" borderId="1" xfId="0" applyFont="1" applyFill="1" applyBorder="1" applyAlignment="1">
      <alignment vertical="center" wrapText="1"/>
    </xf>
    <xf numFmtId="0" fontId="13" fillId="2" borderId="6" xfId="19" applyFont="1" applyFill="1" applyBorder="1" applyAlignment="1">
      <alignment horizontal="left" vertical="center" wrapText="1"/>
    </xf>
    <xf numFmtId="0" fontId="13" fillId="2" borderId="10" xfId="19" applyFont="1" applyFill="1" applyBorder="1" applyAlignment="1">
      <alignment horizontal="left" vertical="center" wrapText="1"/>
    </xf>
    <xf numFmtId="0" fontId="13" fillId="2" borderId="38" xfId="19" applyFont="1" applyFill="1" applyBorder="1" applyAlignment="1">
      <alignment horizontal="left" vertical="center" wrapText="1"/>
    </xf>
    <xf numFmtId="0" fontId="12" fillId="2" borderId="39" xfId="0" applyFont="1" applyFill="1" applyBorder="1" applyAlignment="1">
      <alignment horizontal="left" vertical="center" wrapText="1"/>
    </xf>
    <xf numFmtId="0" fontId="12" fillId="2" borderId="7" xfId="0" applyFont="1" applyFill="1" applyBorder="1" applyAlignment="1">
      <alignment horizontal="left" vertical="center" wrapText="1"/>
    </xf>
    <xf numFmtId="0" fontId="13" fillId="2" borderId="6" xfId="19" applyFont="1" applyFill="1" applyBorder="1" applyAlignment="1">
      <alignment vertical="center" wrapText="1"/>
    </xf>
    <xf numFmtId="0" fontId="13" fillId="2" borderId="10" xfId="19" applyFont="1" applyFill="1" applyBorder="1" applyAlignment="1">
      <alignment vertical="center" wrapText="1"/>
    </xf>
    <xf numFmtId="0" fontId="13" fillId="2" borderId="38" xfId="19" applyFont="1" applyFill="1" applyBorder="1" applyAlignment="1">
      <alignment vertical="center" wrapText="1"/>
    </xf>
    <xf numFmtId="0" fontId="10" fillId="2" borderId="23" xfId="0" applyFont="1" applyFill="1" applyBorder="1" applyAlignment="1">
      <alignment horizontal="left" vertical="center" wrapText="1"/>
    </xf>
    <xf numFmtId="49" fontId="10" fillId="2" borderId="1" xfId="0" applyNumberFormat="1" applyFont="1" applyFill="1" applyBorder="1" applyAlignment="1">
      <alignment horizontal="center" vertical="center" wrapText="1"/>
    </xf>
    <xf numFmtId="49" fontId="10" fillId="2" borderId="22" xfId="0" applyNumberFormat="1" applyFont="1" applyFill="1" applyBorder="1" applyAlignment="1">
      <alignment horizontal="center" vertical="center" wrapText="1"/>
    </xf>
    <xf numFmtId="0" fontId="8" fillId="4" borderId="2" xfId="0" applyFont="1" applyFill="1" applyBorder="1" applyAlignment="1">
      <alignment horizontal="center" vertical="center"/>
    </xf>
    <xf numFmtId="0" fontId="8" fillId="4" borderId="8" xfId="0" applyFont="1" applyFill="1" applyBorder="1" applyAlignment="1">
      <alignment horizontal="center" vertical="center"/>
    </xf>
    <xf numFmtId="0" fontId="8" fillId="4" borderId="7" xfId="0" applyFont="1" applyFill="1" applyBorder="1" applyAlignment="1">
      <alignment horizontal="center" vertical="center"/>
    </xf>
    <xf numFmtId="0" fontId="9" fillId="4" borderId="5" xfId="0" applyFont="1" applyFill="1" applyBorder="1" applyAlignment="1">
      <alignment horizontal="center" vertical="center"/>
    </xf>
    <xf numFmtId="0" fontId="9" fillId="4" borderId="9" xfId="0" applyFont="1" applyFill="1" applyBorder="1" applyAlignment="1">
      <alignment horizontal="center" vertical="center"/>
    </xf>
    <xf numFmtId="0" fontId="9" fillId="4" borderId="12" xfId="0" applyFont="1" applyFill="1" applyBorder="1" applyAlignment="1">
      <alignment horizontal="center" vertical="center"/>
    </xf>
    <xf numFmtId="0" fontId="10" fillId="2" borderId="33" xfId="0" applyFont="1" applyFill="1" applyBorder="1" applyAlignment="1">
      <alignment horizontal="left" vertical="center" wrapText="1"/>
    </xf>
    <xf numFmtId="0" fontId="10" fillId="2" borderId="4" xfId="0" applyFont="1" applyFill="1" applyBorder="1" applyAlignment="1">
      <alignment horizontal="left" vertical="center" wrapText="1"/>
    </xf>
    <xf numFmtId="49" fontId="10" fillId="2" borderId="4" xfId="0" applyNumberFormat="1" applyFont="1" applyFill="1" applyBorder="1" applyAlignment="1">
      <alignment horizontal="center" vertical="center" wrapText="1"/>
    </xf>
    <xf numFmtId="49" fontId="10" fillId="2" borderId="24" xfId="0" applyNumberFormat="1" applyFont="1" applyFill="1" applyBorder="1" applyAlignment="1">
      <alignment horizontal="center" vertical="center" wrapText="1"/>
    </xf>
    <xf numFmtId="49" fontId="10" fillId="2" borderId="38" xfId="0" applyNumberFormat="1" applyFont="1" applyFill="1" applyBorder="1" applyAlignment="1">
      <alignment horizontal="center" vertical="center" wrapText="1"/>
    </xf>
    <xf numFmtId="0" fontId="8" fillId="3" borderId="36" xfId="0" applyFont="1" applyFill="1" applyBorder="1" applyAlignment="1">
      <alignment horizontal="left" vertical="center" wrapText="1"/>
    </xf>
    <xf numFmtId="0" fontId="8" fillId="3" borderId="35" xfId="0" applyFont="1" applyFill="1" applyBorder="1" applyAlignment="1">
      <alignment horizontal="left" vertical="center" wrapText="1"/>
    </xf>
    <xf numFmtId="0" fontId="8" fillId="3" borderId="34" xfId="0" applyFont="1" applyFill="1" applyBorder="1" applyAlignment="1">
      <alignment horizontal="left" vertical="center" wrapText="1"/>
    </xf>
    <xf numFmtId="0" fontId="10" fillId="2" borderId="30" xfId="0" applyFont="1" applyFill="1" applyBorder="1" applyAlignment="1">
      <alignment horizontal="left" vertical="center" wrapText="1"/>
    </xf>
    <xf numFmtId="0" fontId="10" fillId="2" borderId="17" xfId="0" applyFont="1" applyFill="1" applyBorder="1" applyAlignment="1">
      <alignment horizontal="left" vertical="center" wrapText="1"/>
    </xf>
    <xf numFmtId="49" fontId="10" fillId="2" borderId="19" xfId="0" applyNumberFormat="1" applyFont="1" applyFill="1" applyBorder="1" applyAlignment="1">
      <alignment horizontal="center" vertical="center" wrapText="1"/>
    </xf>
    <xf numFmtId="49" fontId="10" fillId="2" borderId="37" xfId="0" applyNumberFormat="1" applyFont="1" applyFill="1" applyBorder="1" applyAlignment="1">
      <alignment horizontal="center" vertical="center" wrapText="1"/>
    </xf>
    <xf numFmtId="0" fontId="8" fillId="2" borderId="23" xfId="0" applyFont="1" applyFill="1" applyBorder="1" applyAlignment="1">
      <alignment vertical="center" wrapText="1"/>
    </xf>
    <xf numFmtId="0" fontId="8" fillId="2" borderId="1" xfId="0" applyFont="1" applyFill="1" applyBorder="1" applyAlignment="1">
      <alignment vertical="center" wrapText="1"/>
    </xf>
    <xf numFmtId="0" fontId="10" fillId="2" borderId="6" xfId="0" applyFont="1" applyFill="1" applyBorder="1" applyAlignment="1">
      <alignment horizontal="left" vertical="center"/>
    </xf>
    <xf numFmtId="0" fontId="10" fillId="2" borderId="10" xfId="0" applyFont="1" applyFill="1" applyBorder="1" applyAlignment="1">
      <alignment horizontal="left" vertical="center"/>
    </xf>
    <xf numFmtId="0" fontId="10" fillId="2" borderId="38" xfId="0" applyFont="1" applyFill="1" applyBorder="1" applyAlignment="1">
      <alignment horizontal="left" vertical="center"/>
    </xf>
    <xf numFmtId="0" fontId="8" fillId="2" borderId="1" xfId="21" applyFont="1" applyFill="1" applyBorder="1" applyAlignment="1">
      <alignment horizontal="left" vertical="top" wrapText="1"/>
    </xf>
    <xf numFmtId="0" fontId="8" fillId="2" borderId="22" xfId="21" applyFont="1" applyFill="1" applyBorder="1" applyAlignment="1">
      <alignment horizontal="left" vertical="top" wrapText="1"/>
    </xf>
    <xf numFmtId="0" fontId="8" fillId="2" borderId="30" xfId="0" applyFont="1" applyFill="1" applyBorder="1" applyAlignment="1">
      <alignment vertical="center" wrapText="1"/>
    </xf>
    <xf numFmtId="0" fontId="8" fillId="2" borderId="17" xfId="0" applyFont="1" applyFill="1" applyBorder="1" applyAlignment="1">
      <alignment vertical="center" wrapText="1"/>
    </xf>
    <xf numFmtId="0" fontId="10" fillId="2" borderId="17" xfId="21" applyFont="1" applyFill="1" applyBorder="1" applyAlignment="1">
      <alignment horizontal="left" vertical="center" wrapText="1"/>
    </xf>
    <xf numFmtId="0" fontId="10" fillId="2" borderId="16" xfId="21" applyFont="1" applyFill="1" applyBorder="1" applyAlignment="1">
      <alignment horizontal="left" vertical="center" wrapText="1"/>
    </xf>
    <xf numFmtId="0" fontId="10" fillId="0" borderId="0" xfId="0" applyFont="1" applyAlignment="1">
      <alignment horizontal="center" vertical="center" wrapText="1"/>
    </xf>
    <xf numFmtId="0" fontId="8" fillId="0" borderId="23" xfId="0" applyFont="1" applyBorder="1" applyAlignment="1">
      <alignment horizontal="center" vertical="center" wrapText="1"/>
    </xf>
    <xf numFmtId="0" fontId="8" fillId="0" borderId="1"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0" xfId="0" applyFont="1" applyAlignment="1">
      <alignment horizontal="center" vertical="center" wrapText="1"/>
    </xf>
    <xf numFmtId="0" fontId="8" fillId="0" borderId="14" xfId="0" applyFont="1" applyBorder="1" applyAlignment="1">
      <alignment horizontal="center" vertical="center" wrapText="1"/>
    </xf>
    <xf numFmtId="0" fontId="8" fillId="0" borderId="5"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34" fillId="0" borderId="4"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3" xfId="0" applyFont="1" applyBorder="1" applyAlignment="1">
      <alignment horizontal="center" vertical="center" wrapText="1"/>
    </xf>
    <xf numFmtId="0" fontId="34" fillId="0" borderId="9" xfId="0" applyFont="1" applyBorder="1" applyAlignment="1">
      <alignment horizontal="center" vertical="center" wrapText="1"/>
    </xf>
    <xf numFmtId="0" fontId="34" fillId="0" borderId="12" xfId="0" applyFont="1" applyBorder="1" applyAlignment="1">
      <alignment horizontal="center" vertical="center" wrapText="1"/>
    </xf>
    <xf numFmtId="0" fontId="10" fillId="0" borderId="6" xfId="0" applyFont="1" applyBorder="1" applyAlignment="1">
      <alignment horizontal="left" vertical="center" wrapText="1"/>
    </xf>
    <xf numFmtId="0" fontId="10" fillId="0" borderId="10" xfId="0" applyFont="1" applyBorder="1" applyAlignment="1">
      <alignment horizontal="left" vertical="center" wrapText="1"/>
    </xf>
    <xf numFmtId="0" fontId="10" fillId="0" borderId="13" xfId="0" applyFont="1" applyBorder="1" applyAlignment="1">
      <alignment horizontal="left" vertical="center" wrapText="1"/>
    </xf>
    <xf numFmtId="165" fontId="10" fillId="0" borderId="6" xfId="0" applyNumberFormat="1" applyFont="1" applyBorder="1" applyAlignment="1">
      <alignment horizontal="center" vertical="center" wrapText="1"/>
    </xf>
    <xf numFmtId="0" fontId="10" fillId="0" borderId="10" xfId="0" applyFont="1" applyBorder="1" applyAlignment="1">
      <alignment horizontal="center" vertical="center" wrapText="1"/>
    </xf>
    <xf numFmtId="0" fontId="10" fillId="0" borderId="13" xfId="0" applyFont="1" applyBorder="1" applyAlignment="1">
      <alignment horizontal="center" vertical="center" wrapText="1"/>
    </xf>
    <xf numFmtId="0" fontId="8" fillId="0" borderId="2" xfId="0" applyFont="1" applyBorder="1" applyAlignment="1">
      <alignment horizontal="center" vertical="center" wrapText="1"/>
    </xf>
    <xf numFmtId="0" fontId="8" fillId="0" borderId="7" xfId="0" applyFont="1" applyBorder="1" applyAlignment="1">
      <alignment horizontal="center" vertical="center" wrapText="1"/>
    </xf>
    <xf numFmtId="0" fontId="8" fillId="0" borderId="22" xfId="0" applyFont="1" applyBorder="1" applyAlignment="1">
      <alignment horizontal="center" vertical="center" wrapText="1"/>
    </xf>
    <xf numFmtId="0" fontId="10" fillId="2" borderId="3" xfId="0" applyFont="1" applyFill="1" applyBorder="1" applyAlignment="1">
      <alignment horizontal="left" vertical="center" wrapText="1"/>
    </xf>
    <xf numFmtId="165" fontId="10" fillId="0" borderId="2" xfId="0" applyNumberFormat="1" applyFont="1" applyBorder="1" applyAlignment="1">
      <alignment horizontal="center" vertical="center" wrapText="1"/>
    </xf>
    <xf numFmtId="0" fontId="10" fillId="0" borderId="8" xfId="0" applyFont="1" applyBorder="1" applyAlignment="1">
      <alignment horizontal="center" vertical="center" wrapText="1"/>
    </xf>
    <xf numFmtId="0" fontId="10" fillId="0" borderId="7" xfId="0" applyFont="1" applyBorder="1" applyAlignment="1">
      <alignment horizontal="center" vertical="center" wrapText="1"/>
    </xf>
    <xf numFmtId="0" fontId="13" fillId="3" borderId="44" xfId="0" applyFont="1" applyFill="1" applyBorder="1" applyAlignment="1">
      <alignment horizontal="left" vertical="center" wrapText="1"/>
    </xf>
    <xf numFmtId="0" fontId="10" fillId="3" borderId="26" xfId="0" applyFont="1" applyFill="1" applyBorder="1" applyAlignment="1">
      <alignment horizontal="left" vertical="center" wrapText="1"/>
    </xf>
    <xf numFmtId="0" fontId="10" fillId="3" borderId="45" xfId="0" applyFont="1" applyFill="1" applyBorder="1" applyAlignment="1">
      <alignment horizontal="left" vertical="center" wrapText="1"/>
    </xf>
    <xf numFmtId="0" fontId="8" fillId="2" borderId="40" xfId="0" applyFont="1" applyFill="1" applyBorder="1" applyAlignment="1">
      <alignment horizontal="center" vertical="center" wrapText="1"/>
    </xf>
    <xf numFmtId="0" fontId="8" fillId="2" borderId="10" xfId="0" applyFont="1" applyFill="1" applyBorder="1" applyAlignment="1">
      <alignment horizontal="center" vertical="center" wrapText="1"/>
    </xf>
    <xf numFmtId="0" fontId="8" fillId="2" borderId="13" xfId="0" applyFont="1" applyFill="1" applyBorder="1" applyAlignment="1">
      <alignment horizontal="center" vertical="center" wrapText="1"/>
    </xf>
    <xf numFmtId="4" fontId="18" fillId="2" borderId="6" xfId="0" applyNumberFormat="1" applyFont="1" applyFill="1" applyBorder="1" applyAlignment="1">
      <alignment horizontal="center" vertical="center" wrapText="1"/>
    </xf>
    <xf numFmtId="4" fontId="18" fillId="2" borderId="10" xfId="0" applyNumberFormat="1" applyFont="1" applyFill="1" applyBorder="1" applyAlignment="1">
      <alignment horizontal="center" vertical="center" wrapText="1"/>
    </xf>
    <xf numFmtId="4" fontId="18" fillId="2" borderId="38" xfId="0" applyNumberFormat="1" applyFont="1" applyFill="1" applyBorder="1" applyAlignment="1">
      <alignment horizontal="center" vertical="center" wrapText="1"/>
    </xf>
    <xf numFmtId="0" fontId="8" fillId="2" borderId="40" xfId="0" applyFont="1" applyFill="1" applyBorder="1" applyAlignment="1">
      <alignment horizontal="left" vertical="center" wrapText="1"/>
    </xf>
    <xf numFmtId="0" fontId="8" fillId="2" borderId="10" xfId="0" applyFont="1" applyFill="1" applyBorder="1" applyAlignment="1">
      <alignment horizontal="left" vertical="center" wrapText="1"/>
    </xf>
    <xf numFmtId="0" fontId="8" fillId="2" borderId="13" xfId="0" applyFont="1" applyFill="1" applyBorder="1" applyAlignment="1">
      <alignment horizontal="left" vertical="center" wrapText="1"/>
    </xf>
    <xf numFmtId="49" fontId="8" fillId="2" borderId="6" xfId="0" applyNumberFormat="1" applyFont="1" applyFill="1" applyBorder="1" applyAlignment="1">
      <alignment horizontal="center" vertical="center" wrapText="1"/>
    </xf>
    <xf numFmtId="49" fontId="8" fillId="2" borderId="13" xfId="0" applyNumberFormat="1" applyFont="1" applyFill="1" applyBorder="1" applyAlignment="1">
      <alignment horizontal="center" vertical="center" wrapText="1"/>
    </xf>
    <xf numFmtId="165" fontId="8" fillId="2" borderId="6" xfId="0" applyNumberFormat="1" applyFont="1" applyFill="1" applyBorder="1" applyAlignment="1">
      <alignment horizontal="center" vertical="center" wrapText="1"/>
    </xf>
    <xf numFmtId="165" fontId="8" fillId="2" borderId="13" xfId="0" applyNumberFormat="1" applyFont="1" applyFill="1" applyBorder="1" applyAlignment="1">
      <alignment horizontal="center" vertical="center" wrapText="1"/>
    </xf>
    <xf numFmtId="4" fontId="12" fillId="2" borderId="1" xfId="0" applyNumberFormat="1" applyFont="1" applyFill="1" applyBorder="1" applyAlignment="1">
      <alignment horizontal="center" vertical="center" wrapText="1"/>
    </xf>
    <xf numFmtId="4" fontId="12" fillId="2" borderId="22" xfId="0" applyNumberFormat="1" applyFont="1" applyFill="1" applyBorder="1" applyAlignment="1">
      <alignment horizontal="center" vertical="center" wrapText="1"/>
    </xf>
    <xf numFmtId="0" fontId="18" fillId="2" borderId="40" xfId="0" applyFont="1" applyFill="1" applyBorder="1" applyAlignment="1">
      <alignment horizontal="left" vertical="center" wrapText="1"/>
    </xf>
    <xf numFmtId="0" fontId="18" fillId="2" borderId="10" xfId="0" applyFont="1" applyFill="1" applyBorder="1" applyAlignment="1">
      <alignment horizontal="left" vertical="center" wrapText="1"/>
    </xf>
    <xf numFmtId="0" fontId="18" fillId="2" borderId="13" xfId="0" applyFont="1" applyFill="1" applyBorder="1" applyAlignment="1">
      <alignment horizontal="left" vertical="center" wrapText="1"/>
    </xf>
    <xf numFmtId="0" fontId="18" fillId="2" borderId="6" xfId="0" applyFont="1" applyFill="1" applyBorder="1" applyAlignment="1">
      <alignment horizontal="center" vertical="center" wrapText="1"/>
    </xf>
    <xf numFmtId="0" fontId="18" fillId="2" borderId="13" xfId="0" applyFont="1" applyFill="1" applyBorder="1" applyAlignment="1">
      <alignment horizontal="center" vertical="center" wrapText="1"/>
    </xf>
    <xf numFmtId="165" fontId="18" fillId="2" borderId="6" xfId="0" applyNumberFormat="1" applyFont="1" applyFill="1" applyBorder="1" applyAlignment="1">
      <alignment horizontal="center" vertical="center" wrapText="1"/>
    </xf>
    <xf numFmtId="165" fontId="18" fillId="2" borderId="13" xfId="0" applyNumberFormat="1" applyFont="1" applyFill="1" applyBorder="1" applyAlignment="1">
      <alignment horizontal="center" vertical="center" wrapText="1"/>
    </xf>
    <xf numFmtId="0" fontId="38" fillId="2" borderId="40" xfId="0" applyFont="1" applyFill="1" applyBorder="1" applyAlignment="1">
      <alignment horizontal="left" vertical="center" wrapText="1"/>
    </xf>
    <xf numFmtId="0" fontId="38" fillId="2" borderId="10" xfId="0" applyFont="1" applyFill="1" applyBorder="1" applyAlignment="1">
      <alignment horizontal="left" vertical="center" wrapText="1"/>
    </xf>
    <xf numFmtId="0" fontId="38" fillId="2" borderId="13" xfId="0" applyFont="1" applyFill="1" applyBorder="1" applyAlignment="1">
      <alignment horizontal="left" vertical="center" wrapText="1"/>
    </xf>
    <xf numFmtId="0" fontId="8" fillId="2" borderId="38" xfId="0" applyFont="1" applyFill="1" applyBorder="1" applyAlignment="1">
      <alignment horizontal="left" vertical="center" wrapText="1"/>
    </xf>
    <xf numFmtId="0" fontId="10" fillId="2" borderId="39" xfId="0" applyFont="1" applyFill="1" applyBorder="1" applyAlignment="1">
      <alignment horizontal="justify" vertical="center" wrapText="1"/>
    </xf>
    <xf numFmtId="0" fontId="10" fillId="2" borderId="8" xfId="0" applyFont="1" applyFill="1" applyBorder="1" applyAlignment="1">
      <alignment horizontal="justify" vertical="center" wrapText="1"/>
    </xf>
    <xf numFmtId="0" fontId="10" fillId="2" borderId="42" xfId="0" applyFont="1" applyFill="1" applyBorder="1" applyAlignment="1">
      <alignment horizontal="justify" vertical="center" wrapText="1"/>
    </xf>
    <xf numFmtId="0" fontId="10" fillId="2" borderId="47" xfId="0" applyFont="1" applyFill="1" applyBorder="1" applyAlignment="1">
      <alignment horizontal="justify" vertical="center" wrapText="1"/>
    </xf>
    <xf numFmtId="0" fontId="10" fillId="2" borderId="48" xfId="0" applyFont="1" applyFill="1" applyBorder="1" applyAlignment="1">
      <alignment horizontal="justify" vertical="center" wrapText="1"/>
    </xf>
    <xf numFmtId="0" fontId="10" fillId="2" borderId="49" xfId="0" applyFont="1" applyFill="1" applyBorder="1" applyAlignment="1">
      <alignment horizontal="justify" vertical="center" wrapText="1"/>
    </xf>
    <xf numFmtId="4" fontId="18" fillId="2" borderId="1" xfId="0" applyNumberFormat="1" applyFont="1" applyFill="1" applyBorder="1" applyAlignment="1">
      <alignment horizontal="center" vertical="center" wrapText="1"/>
    </xf>
    <xf numFmtId="4" fontId="18" fillId="2" borderId="22" xfId="0" applyNumberFormat="1" applyFont="1" applyFill="1" applyBorder="1" applyAlignment="1">
      <alignment horizontal="center" vertical="center" wrapText="1"/>
    </xf>
    <xf numFmtId="49" fontId="8" fillId="0" borderId="6" xfId="0" applyNumberFormat="1" applyFont="1" applyBorder="1" applyAlignment="1">
      <alignment horizontal="center" vertical="center" wrapText="1"/>
    </xf>
    <xf numFmtId="49" fontId="8" fillId="0" borderId="13" xfId="0" applyNumberFormat="1" applyFont="1" applyBorder="1" applyAlignment="1">
      <alignment horizontal="center" vertical="center" wrapText="1"/>
    </xf>
    <xf numFmtId="0" fontId="18" fillId="0" borderId="6" xfId="0" applyFont="1" applyBorder="1" applyAlignment="1">
      <alignment horizontal="center" vertical="center" wrapText="1"/>
    </xf>
    <xf numFmtId="0" fontId="18" fillId="0" borderId="13" xfId="0" applyFont="1" applyBorder="1" applyAlignment="1">
      <alignment horizontal="center" vertical="center" wrapText="1"/>
    </xf>
    <xf numFmtId="166" fontId="18" fillId="0" borderId="6" xfId="0" applyNumberFormat="1" applyFont="1" applyBorder="1" applyAlignment="1">
      <alignment horizontal="center" vertical="center" wrapText="1"/>
    </xf>
    <xf numFmtId="166" fontId="18" fillId="0" borderId="10" xfId="0" applyNumberFormat="1" applyFont="1" applyBorder="1" applyAlignment="1">
      <alignment horizontal="center" vertical="center" wrapText="1"/>
    </xf>
    <xf numFmtId="166" fontId="18" fillId="0" borderId="38" xfId="0" applyNumberFormat="1" applyFont="1" applyBorder="1" applyAlignment="1">
      <alignment horizontal="center" vertical="center" wrapText="1"/>
    </xf>
    <xf numFmtId="49" fontId="10" fillId="2" borderId="17" xfId="0" applyNumberFormat="1" applyFont="1" applyFill="1" applyBorder="1" applyAlignment="1">
      <alignment horizontal="center" vertical="center" wrapText="1"/>
    </xf>
    <xf numFmtId="49" fontId="10" fillId="2" borderId="16" xfId="0" applyNumberFormat="1" applyFont="1" applyFill="1" applyBorder="1" applyAlignment="1">
      <alignment horizontal="center" vertical="center" wrapText="1"/>
    </xf>
    <xf numFmtId="165" fontId="10" fillId="0" borderId="10" xfId="0" applyNumberFormat="1" applyFont="1" applyBorder="1" applyAlignment="1">
      <alignment horizontal="center" vertical="center" wrapText="1"/>
    </xf>
    <xf numFmtId="165" fontId="10" fillId="0" borderId="13" xfId="0" applyNumberFormat="1" applyFont="1" applyBorder="1" applyAlignment="1">
      <alignment horizontal="center" vertical="center" wrapText="1"/>
    </xf>
    <xf numFmtId="0" fontId="10" fillId="2" borderId="2" xfId="0" applyFont="1" applyFill="1" applyBorder="1" applyAlignment="1">
      <alignment horizontal="left" vertical="center" wrapText="1"/>
    </xf>
    <xf numFmtId="0" fontId="10" fillId="2" borderId="8" xfId="0" applyFont="1" applyFill="1" applyBorder="1" applyAlignment="1">
      <alignment horizontal="left" vertical="center" wrapText="1"/>
    </xf>
    <xf numFmtId="0" fontId="10" fillId="2" borderId="7" xfId="0" applyFont="1" applyFill="1" applyBorder="1" applyAlignment="1">
      <alignment horizontal="left" vertical="center" wrapText="1"/>
    </xf>
    <xf numFmtId="165" fontId="10" fillId="0" borderId="8" xfId="0" applyNumberFormat="1" applyFont="1" applyBorder="1" applyAlignment="1">
      <alignment horizontal="center" vertical="center" wrapText="1"/>
    </xf>
    <xf numFmtId="165" fontId="10" fillId="0" borderId="7" xfId="0" applyNumberFormat="1" applyFont="1" applyBorder="1" applyAlignment="1">
      <alignment horizontal="center" vertical="center" wrapText="1"/>
    </xf>
    <xf numFmtId="166" fontId="8" fillId="0" borderId="1" xfId="0" applyNumberFormat="1" applyFont="1" applyBorder="1" applyAlignment="1">
      <alignment horizontal="center" vertical="center" wrapText="1"/>
    </xf>
    <xf numFmtId="166" fontId="8" fillId="0" borderId="22" xfId="0" applyNumberFormat="1" applyFont="1" applyBorder="1" applyAlignment="1">
      <alignment horizontal="center" vertical="center" wrapText="1"/>
    </xf>
    <xf numFmtId="165" fontId="8" fillId="0" borderId="6" xfId="0" applyNumberFormat="1" applyFont="1" applyBorder="1" applyAlignment="1">
      <alignment horizontal="center" vertical="center" wrapText="1"/>
    </xf>
    <xf numFmtId="165" fontId="8" fillId="0" borderId="13" xfId="0" applyNumberFormat="1" applyFont="1" applyBorder="1" applyAlignment="1">
      <alignment horizontal="center" vertical="center" wrapText="1"/>
    </xf>
    <xf numFmtId="49" fontId="10" fillId="0" borderId="6" xfId="0" applyNumberFormat="1" applyFont="1" applyBorder="1" applyAlignment="1">
      <alignment horizontal="center" vertical="center" wrapText="1"/>
    </xf>
    <xf numFmtId="49" fontId="10" fillId="0" borderId="13" xfId="0" applyNumberFormat="1" applyFont="1" applyBorder="1" applyAlignment="1">
      <alignment horizontal="center" vertical="center" wrapText="1"/>
    </xf>
    <xf numFmtId="166" fontId="18" fillId="0" borderId="1" xfId="0" applyNumberFormat="1" applyFont="1" applyBorder="1" applyAlignment="1">
      <alignment horizontal="center" vertical="center" wrapText="1"/>
    </xf>
    <xf numFmtId="166" fontId="18" fillId="0" borderId="22" xfId="0" applyNumberFormat="1" applyFont="1" applyBorder="1" applyAlignment="1">
      <alignment horizontal="center" vertical="center" wrapText="1"/>
    </xf>
    <xf numFmtId="0" fontId="8" fillId="3" borderId="40" xfId="0" applyFont="1" applyFill="1" applyBorder="1" applyAlignment="1">
      <alignment horizontal="left" vertical="center" wrapText="1"/>
    </xf>
    <xf numFmtId="0" fontId="8" fillId="3" borderId="10" xfId="0" applyFont="1" applyFill="1" applyBorder="1" applyAlignment="1">
      <alignment horizontal="left" vertical="center" wrapText="1"/>
    </xf>
    <xf numFmtId="0" fontId="8" fillId="3" borderId="38" xfId="0" applyFont="1" applyFill="1" applyBorder="1" applyAlignment="1">
      <alignment horizontal="left" vertical="center" wrapText="1"/>
    </xf>
    <xf numFmtId="0" fontId="13" fillId="2" borderId="39" xfId="0" applyFont="1" applyFill="1" applyBorder="1" applyAlignment="1">
      <alignment horizontal="left" vertical="top" wrapText="1"/>
    </xf>
    <xf numFmtId="0" fontId="13" fillId="2" borderId="8" xfId="0" applyFont="1" applyFill="1" applyBorder="1" applyAlignment="1">
      <alignment horizontal="left" vertical="top" wrapText="1"/>
    </xf>
    <xf numFmtId="0" fontId="13" fillId="2" borderId="42" xfId="0" applyFont="1" applyFill="1" applyBorder="1" applyAlignment="1">
      <alignment horizontal="left" vertical="top" wrapText="1"/>
    </xf>
    <xf numFmtId="0" fontId="13" fillId="2" borderId="47" xfId="0" applyFont="1" applyFill="1" applyBorder="1" applyAlignment="1">
      <alignment horizontal="left" vertical="top" wrapText="1"/>
    </xf>
    <xf numFmtId="0" fontId="13" fillId="2" borderId="48" xfId="0" applyFont="1" applyFill="1" applyBorder="1" applyAlignment="1">
      <alignment horizontal="left" vertical="top" wrapText="1"/>
    </xf>
    <xf numFmtId="0" fontId="13" fillId="2" borderId="49" xfId="0" applyFont="1" applyFill="1" applyBorder="1" applyAlignment="1">
      <alignment horizontal="left" vertical="top" wrapText="1"/>
    </xf>
    <xf numFmtId="0" fontId="10" fillId="2" borderId="1" xfId="0" applyFont="1" applyFill="1" applyBorder="1" applyAlignment="1">
      <alignment horizontal="left" vertical="center"/>
    </xf>
    <xf numFmtId="0" fontId="10" fillId="2" borderId="22" xfId="0" applyFont="1" applyFill="1" applyBorder="1" applyAlignment="1">
      <alignment horizontal="left" vertical="center"/>
    </xf>
    <xf numFmtId="165" fontId="10" fillId="0" borderId="19" xfId="0" applyNumberFormat="1" applyFont="1" applyBorder="1" applyAlignment="1">
      <alignment horizontal="center" vertical="center" wrapText="1"/>
    </xf>
    <xf numFmtId="0" fontId="10" fillId="0" borderId="20" xfId="0" applyFont="1" applyBorder="1" applyAlignment="1">
      <alignment horizontal="center" vertical="center" wrapText="1"/>
    </xf>
    <xf numFmtId="0" fontId="10" fillId="0" borderId="18" xfId="0" applyFont="1" applyBorder="1" applyAlignment="1">
      <alignment horizontal="center" vertical="center" wrapText="1"/>
    </xf>
    <xf numFmtId="0" fontId="10" fillId="3" borderId="44" xfId="0" applyFont="1" applyFill="1" applyBorder="1" applyAlignment="1">
      <alignment horizontal="left" vertical="center" wrapText="1"/>
    </xf>
    <xf numFmtId="165" fontId="18" fillId="0" borderId="6" xfId="0" applyNumberFormat="1" applyFont="1" applyBorder="1" applyAlignment="1">
      <alignment horizontal="center" vertical="center" wrapText="1"/>
    </xf>
    <xf numFmtId="165" fontId="18" fillId="0" borderId="10" xfId="0" applyNumberFormat="1" applyFont="1" applyBorder="1" applyAlignment="1">
      <alignment horizontal="center" vertical="center" wrapText="1"/>
    </xf>
    <xf numFmtId="165" fontId="18" fillId="0" borderId="38" xfId="0" applyNumberFormat="1" applyFont="1" applyBorder="1" applyAlignment="1">
      <alignment horizontal="center" vertical="center" wrapText="1"/>
    </xf>
    <xf numFmtId="165" fontId="8" fillId="0" borderId="1" xfId="0" applyNumberFormat="1" applyFont="1" applyBorder="1" applyAlignment="1">
      <alignment horizontal="center" vertical="center" wrapText="1"/>
    </xf>
    <xf numFmtId="165" fontId="8" fillId="0" borderId="22" xfId="0" applyNumberFormat="1" applyFont="1" applyBorder="1" applyAlignment="1">
      <alignment horizontal="center" vertical="center" wrapText="1"/>
    </xf>
    <xf numFmtId="0" fontId="18" fillId="2" borderId="21" xfId="0" applyFont="1" applyFill="1" applyBorder="1" applyAlignment="1">
      <alignment horizontal="left" vertical="center" wrapText="1"/>
    </xf>
    <xf numFmtId="0" fontId="18" fillId="2" borderId="20" xfId="0" applyFont="1" applyFill="1" applyBorder="1" applyAlignment="1">
      <alignment horizontal="left" vertical="center" wrapText="1"/>
    </xf>
    <xf numFmtId="0" fontId="18" fillId="2" borderId="18" xfId="0" applyFont="1" applyFill="1" applyBorder="1" applyAlignment="1">
      <alignment horizontal="left" vertical="center" wrapText="1"/>
    </xf>
    <xf numFmtId="49" fontId="10" fillId="0" borderId="19" xfId="0" applyNumberFormat="1" applyFont="1" applyBorder="1" applyAlignment="1">
      <alignment horizontal="center" vertical="center" wrapText="1"/>
    </xf>
    <xf numFmtId="49" fontId="10" fillId="0" borderId="18" xfId="0" applyNumberFormat="1" applyFont="1" applyBorder="1" applyAlignment="1">
      <alignment horizontal="center" vertical="center" wrapText="1"/>
    </xf>
    <xf numFmtId="49" fontId="18" fillId="0" borderId="19" xfId="0" applyNumberFormat="1" applyFont="1" applyBorder="1" applyAlignment="1">
      <alignment horizontal="center" vertical="center" wrapText="1"/>
    </xf>
    <xf numFmtId="165" fontId="18" fillId="2" borderId="19" xfId="0" applyNumberFormat="1" applyFont="1" applyFill="1" applyBorder="1" applyAlignment="1">
      <alignment horizontal="center" vertical="center" wrapText="1"/>
    </xf>
    <xf numFmtId="165" fontId="18" fillId="2" borderId="18" xfId="0" applyNumberFormat="1" applyFont="1" applyFill="1" applyBorder="1" applyAlignment="1">
      <alignment horizontal="center" vertical="center" wrapText="1"/>
    </xf>
    <xf numFmtId="165" fontId="18" fillId="2" borderId="19" xfId="0" applyNumberFormat="1" applyFont="1" applyFill="1" applyBorder="1" applyAlignment="1">
      <alignment horizontal="center" vertical="center"/>
    </xf>
    <xf numFmtId="165" fontId="18" fillId="2" borderId="18" xfId="0" applyNumberFormat="1" applyFont="1" applyFill="1" applyBorder="1" applyAlignment="1">
      <alignment horizontal="center" vertical="center"/>
    </xf>
    <xf numFmtId="165" fontId="18" fillId="0" borderId="17" xfId="0" applyNumberFormat="1" applyFont="1" applyBorder="1" applyAlignment="1">
      <alignment horizontal="center" vertical="center" wrapText="1"/>
    </xf>
    <xf numFmtId="165" fontId="18" fillId="0" borderId="16" xfId="0" applyNumberFormat="1" applyFont="1" applyBorder="1" applyAlignment="1">
      <alignment horizontal="center" vertical="center" wrapText="1"/>
    </xf>
    <xf numFmtId="0" fontId="8" fillId="3" borderId="44" xfId="0" applyFont="1" applyFill="1" applyBorder="1" applyAlignment="1">
      <alignment horizontal="left" vertical="center" wrapText="1"/>
    </xf>
    <xf numFmtId="0" fontId="8" fillId="3" borderId="26" xfId="0" applyFont="1" applyFill="1" applyBorder="1" applyAlignment="1">
      <alignment horizontal="left" vertical="center" wrapText="1"/>
    </xf>
    <xf numFmtId="0" fontId="8" fillId="3" borderId="45" xfId="0" applyFont="1" applyFill="1" applyBorder="1" applyAlignment="1">
      <alignment horizontal="left" vertical="center" wrapText="1"/>
    </xf>
    <xf numFmtId="0" fontId="9" fillId="4" borderId="25" xfId="0" applyFont="1" applyFill="1" applyBorder="1" applyAlignment="1">
      <alignment horizontal="center" vertical="center"/>
    </xf>
    <xf numFmtId="0" fontId="9" fillId="4" borderId="54" xfId="0" applyFont="1" applyFill="1" applyBorder="1" applyAlignment="1">
      <alignment horizontal="center" vertical="center"/>
    </xf>
    <xf numFmtId="0" fontId="25" fillId="2" borderId="19" xfId="0" applyFont="1" applyFill="1" applyBorder="1" applyAlignment="1">
      <alignment vertical="top" wrapText="1"/>
    </xf>
    <xf numFmtId="0" fontId="25" fillId="2" borderId="20" xfId="0" applyFont="1" applyFill="1" applyBorder="1" applyAlignment="1">
      <alignment vertical="top" wrapText="1"/>
    </xf>
    <xf numFmtId="0" fontId="25" fillId="2" borderId="37" xfId="0" applyFont="1" applyFill="1" applyBorder="1" applyAlignment="1">
      <alignment vertical="top" wrapText="1"/>
    </xf>
    <xf numFmtId="0" fontId="8" fillId="3" borderId="36" xfId="0" applyFont="1" applyFill="1" applyBorder="1" applyAlignment="1">
      <alignment vertical="center" wrapText="1"/>
    </xf>
    <xf numFmtId="0" fontId="8" fillId="3" borderId="35" xfId="0" applyFont="1" applyFill="1" applyBorder="1" applyAlignment="1">
      <alignment vertical="center" wrapText="1"/>
    </xf>
    <xf numFmtId="0" fontId="8" fillId="3" borderId="34" xfId="0" applyFont="1" applyFill="1" applyBorder="1" applyAlignment="1">
      <alignment vertical="center" wrapText="1"/>
    </xf>
    <xf numFmtId="0" fontId="25" fillId="2" borderId="6" xfId="0" applyFont="1" applyFill="1" applyBorder="1" applyAlignment="1">
      <alignment vertical="top" wrapText="1"/>
    </xf>
    <xf numFmtId="0" fontId="25" fillId="2" borderId="10" xfId="0" applyFont="1" applyFill="1" applyBorder="1" applyAlignment="1">
      <alignment vertical="top" wrapText="1"/>
    </xf>
    <xf numFmtId="0" fontId="25" fillId="2" borderId="38" xfId="0" applyFont="1" applyFill="1" applyBorder="1" applyAlignment="1">
      <alignment vertical="top" wrapText="1"/>
    </xf>
    <xf numFmtId="0" fontId="8" fillId="2" borderId="39" xfId="0" applyFont="1" applyFill="1" applyBorder="1" applyAlignment="1">
      <alignment vertical="center" wrapText="1"/>
    </xf>
    <xf numFmtId="0" fontId="8" fillId="2" borderId="7" xfId="0" applyFont="1" applyFill="1" applyBorder="1" applyAlignment="1">
      <alignment vertical="center" wrapText="1"/>
    </xf>
    <xf numFmtId="0" fontId="10" fillId="2" borderId="10" xfId="0" applyFont="1" applyFill="1" applyBorder="1" applyAlignment="1">
      <alignment vertical="top" wrapText="1"/>
    </xf>
    <xf numFmtId="0" fontId="10" fillId="2" borderId="38" xfId="0" applyFont="1" applyFill="1" applyBorder="1" applyAlignment="1">
      <alignment vertical="top" wrapText="1"/>
    </xf>
    <xf numFmtId="0" fontId="8" fillId="2" borderId="6" xfId="0" applyFont="1" applyFill="1" applyBorder="1" applyAlignment="1">
      <alignment horizontal="center" vertical="center" wrapText="1"/>
    </xf>
    <xf numFmtId="0" fontId="10" fillId="2" borderId="2" xfId="0" applyFont="1" applyFill="1" applyBorder="1" applyAlignment="1">
      <alignment vertical="center" wrapText="1"/>
    </xf>
    <xf numFmtId="0" fontId="10" fillId="2" borderId="7" xfId="0" applyFont="1" applyFill="1" applyBorder="1" applyAlignment="1">
      <alignment vertical="center" wrapText="1"/>
    </xf>
    <xf numFmtId="0" fontId="10" fillId="2" borderId="0" xfId="0" applyFont="1" applyFill="1" applyAlignment="1">
      <alignment vertical="center" wrapText="1"/>
    </xf>
    <xf numFmtId="0" fontId="24" fillId="0" borderId="32" xfId="0" applyFont="1" applyBorder="1" applyAlignment="1">
      <alignment horizontal="center" vertical="center"/>
    </xf>
    <xf numFmtId="0" fontId="24" fillId="0" borderId="33" xfId="0" applyFont="1" applyBorder="1" applyAlignment="1">
      <alignment horizontal="center" vertical="center"/>
    </xf>
    <xf numFmtId="0" fontId="8" fillId="0" borderId="15" xfId="0" applyFont="1" applyBorder="1" applyAlignment="1">
      <alignment horizontal="center" vertical="center" wrapText="1"/>
    </xf>
    <xf numFmtId="0" fontId="10" fillId="0" borderId="4" xfId="0" applyFont="1" applyBorder="1" applyAlignment="1">
      <alignment horizontal="center" vertical="center" wrapText="1"/>
    </xf>
    <xf numFmtId="0" fontId="8" fillId="0" borderId="39" xfId="0" applyFont="1" applyBorder="1" applyAlignment="1">
      <alignment horizontal="center" vertical="center" wrapText="1"/>
    </xf>
    <xf numFmtId="0" fontId="8" fillId="0" borderId="8" xfId="0" applyFont="1" applyBorder="1" applyAlignment="1">
      <alignment horizontal="center" vertical="center" wrapText="1"/>
    </xf>
    <xf numFmtId="0" fontId="8" fillId="0" borderId="25"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24" xfId="0" applyFont="1" applyBorder="1" applyAlignment="1">
      <alignment horizontal="center" vertical="center" wrapText="1"/>
    </xf>
    <xf numFmtId="0" fontId="29" fillId="0" borderId="0" xfId="0" applyFont="1" applyAlignment="1">
      <alignment horizontal="left" vertical="center"/>
    </xf>
    <xf numFmtId="0" fontId="10" fillId="0" borderId="21" xfId="0" applyFont="1" applyBorder="1" applyAlignment="1">
      <alignment horizontal="left" vertical="top" wrapText="1"/>
    </xf>
    <xf numFmtId="0" fontId="10" fillId="0" borderId="20" xfId="0" applyFont="1" applyBorder="1" applyAlignment="1">
      <alignment horizontal="left" vertical="top" wrapText="1"/>
    </xf>
    <xf numFmtId="0" fontId="10" fillId="0" borderId="37" xfId="0" applyFont="1" applyBorder="1" applyAlignment="1">
      <alignment horizontal="left" vertical="top" wrapText="1"/>
    </xf>
    <xf numFmtId="0" fontId="24" fillId="0" borderId="32" xfId="0" applyFont="1" applyBorder="1" applyAlignment="1">
      <alignment horizontal="center" vertical="center" textRotation="90" wrapText="1"/>
    </xf>
    <xf numFmtId="0" fontId="24" fillId="0" borderId="33" xfId="0" applyFont="1" applyBorder="1" applyAlignment="1">
      <alignment horizontal="center" vertical="center" textRotation="90" wrapText="1"/>
    </xf>
    <xf numFmtId="0" fontId="10" fillId="2" borderId="6" xfId="0" applyFont="1" applyFill="1" applyBorder="1" applyAlignment="1">
      <alignment vertical="center" wrapText="1"/>
    </xf>
    <xf numFmtId="0" fontId="31" fillId="0" borderId="13" xfId="0" applyFont="1" applyBorder="1" applyAlignment="1">
      <alignment vertical="center" wrapText="1"/>
    </xf>
    <xf numFmtId="0" fontId="8" fillId="0" borderId="40" xfId="0" applyFont="1" applyBorder="1" applyAlignment="1">
      <alignment horizontal="center" vertical="center" wrapText="1"/>
    </xf>
    <xf numFmtId="0" fontId="8" fillId="0" borderId="40" xfId="0" applyFont="1" applyBorder="1" applyAlignment="1">
      <alignment horizontal="left" vertical="center" wrapText="1"/>
    </xf>
    <xf numFmtId="0" fontId="8" fillId="0" borderId="10" xfId="0" applyFont="1" applyBorder="1" applyAlignment="1">
      <alignment horizontal="left" vertical="center" wrapText="1"/>
    </xf>
    <xf numFmtId="0" fontId="8" fillId="0" borderId="13" xfId="0" applyFont="1" applyBorder="1" applyAlignment="1">
      <alignment horizontal="left" vertical="center" wrapText="1"/>
    </xf>
    <xf numFmtId="0" fontId="32" fillId="0" borderId="19" xfId="0" applyFont="1" applyBorder="1" applyAlignment="1">
      <alignment horizontal="center" vertical="center" wrapText="1"/>
    </xf>
    <xf numFmtId="0" fontId="32" fillId="0" borderId="18" xfId="0" applyFont="1" applyBorder="1" applyAlignment="1">
      <alignment horizontal="center" vertical="center" wrapText="1"/>
    </xf>
    <xf numFmtId="0" fontId="10" fillId="2" borderId="13" xfId="0" applyFont="1" applyFill="1" applyBorder="1" applyAlignment="1">
      <alignment vertical="center" wrapText="1"/>
    </xf>
    <xf numFmtId="0" fontId="10" fillId="2" borderId="19" xfId="0" applyFont="1" applyFill="1" applyBorder="1" applyAlignment="1">
      <alignment vertical="center" wrapText="1"/>
    </xf>
    <xf numFmtId="0" fontId="10" fillId="2" borderId="18" xfId="0" applyFont="1" applyFill="1" applyBorder="1" applyAlignment="1">
      <alignment vertical="center" wrapText="1"/>
    </xf>
    <xf numFmtId="0" fontId="29" fillId="0" borderId="0" xfId="0" applyFont="1" applyAlignment="1">
      <alignment horizontal="left" vertical="center" wrapText="1"/>
    </xf>
    <xf numFmtId="0" fontId="29" fillId="0" borderId="0" xfId="0" applyFont="1" applyAlignment="1">
      <alignment vertical="center" wrapText="1"/>
    </xf>
    <xf numFmtId="0" fontId="10" fillId="0" borderId="0" xfId="0" applyFont="1"/>
    <xf numFmtId="0" fontId="13" fillId="0" borderId="30" xfId="0" applyFont="1" applyBorder="1" applyAlignment="1">
      <alignment vertical="top" wrapText="1"/>
    </xf>
    <xf numFmtId="0" fontId="12" fillId="0" borderId="17" xfId="0" applyFont="1" applyBorder="1" applyAlignment="1">
      <alignment vertical="top" wrapText="1"/>
    </xf>
    <xf numFmtId="0" fontId="12" fillId="0" borderId="16" xfId="0" applyFont="1" applyBorder="1" applyAlignment="1">
      <alignment vertical="top" wrapText="1"/>
    </xf>
    <xf numFmtId="0" fontId="8" fillId="3" borderId="44" xfId="0" applyFont="1" applyFill="1" applyBorder="1" applyAlignment="1">
      <alignment horizontal="center" vertical="center" wrapText="1"/>
    </xf>
    <xf numFmtId="0" fontId="8" fillId="3" borderId="26" xfId="0" applyFont="1" applyFill="1" applyBorder="1" applyAlignment="1">
      <alignment horizontal="center" vertical="center" wrapText="1"/>
    </xf>
    <xf numFmtId="0" fontId="8" fillId="3" borderId="45" xfId="0" applyFont="1" applyFill="1" applyBorder="1" applyAlignment="1">
      <alignment horizontal="center" vertical="center" wrapText="1"/>
    </xf>
    <xf numFmtId="0" fontId="8" fillId="2" borderId="31" xfId="0" applyFont="1" applyFill="1" applyBorder="1" applyAlignment="1">
      <alignment horizontal="center" vertical="center" wrapText="1"/>
    </xf>
    <xf numFmtId="0" fontId="8" fillId="2" borderId="24" xfId="0" applyFont="1" applyFill="1" applyBorder="1" applyAlignment="1">
      <alignment horizontal="center" vertical="center" wrapText="1"/>
    </xf>
    <xf numFmtId="0" fontId="8" fillId="2" borderId="23" xfId="0" applyFont="1" applyFill="1" applyBorder="1" applyAlignment="1">
      <alignment horizontal="center" vertical="center" wrapText="1"/>
    </xf>
    <xf numFmtId="0" fontId="32" fillId="2" borderId="21" xfId="0" applyFont="1" applyFill="1" applyBorder="1" applyAlignment="1">
      <alignment horizontal="left" vertical="center" wrapText="1"/>
    </xf>
    <xf numFmtId="0" fontId="32" fillId="2" borderId="20" xfId="0" applyFont="1" applyFill="1" applyBorder="1" applyAlignment="1">
      <alignment horizontal="left" vertical="center" wrapText="1"/>
    </xf>
    <xf numFmtId="0" fontId="32" fillId="2" borderId="18" xfId="0" applyFont="1" applyFill="1" applyBorder="1" applyAlignment="1">
      <alignment horizontal="left" vertical="center" wrapText="1"/>
    </xf>
    <xf numFmtId="0" fontId="18" fillId="2" borderId="19" xfId="0" applyFont="1" applyFill="1" applyBorder="1" applyAlignment="1">
      <alignment horizontal="center" vertical="center" wrapText="1"/>
    </xf>
    <xf numFmtId="0" fontId="18" fillId="2" borderId="18" xfId="0" applyFont="1" applyFill="1" applyBorder="1" applyAlignment="1">
      <alignment horizontal="center" vertical="center" wrapText="1"/>
    </xf>
    <xf numFmtId="0" fontId="8" fillId="0" borderId="32" xfId="0" applyFont="1" applyBorder="1" applyAlignment="1">
      <alignment horizontal="center" vertical="center"/>
    </xf>
    <xf numFmtId="0" fontId="8" fillId="0" borderId="33" xfId="0" applyFont="1" applyBorder="1" applyAlignment="1">
      <alignment horizontal="center" vertical="center"/>
    </xf>
    <xf numFmtId="9" fontId="10" fillId="0" borderId="31" xfId="1" applyFont="1" applyFill="1" applyBorder="1" applyAlignment="1">
      <alignment horizontal="left" vertical="center" wrapText="1"/>
    </xf>
    <xf numFmtId="9" fontId="10" fillId="0" borderId="53" xfId="1" applyFont="1" applyFill="1" applyBorder="1" applyAlignment="1">
      <alignment horizontal="left" vertical="center" wrapText="1"/>
    </xf>
    <xf numFmtId="9" fontId="10" fillId="0" borderId="61" xfId="1" applyFont="1" applyFill="1" applyBorder="1" applyAlignment="1">
      <alignment horizontal="left" vertical="center" wrapText="1"/>
    </xf>
    <xf numFmtId="0" fontId="10" fillId="0" borderId="17" xfId="21" applyFont="1" applyBorder="1" applyAlignment="1">
      <alignment vertical="center" wrapText="1"/>
    </xf>
    <xf numFmtId="0" fontId="10" fillId="0" borderId="16" xfId="21" applyFont="1" applyBorder="1" applyAlignment="1">
      <alignment vertical="center" wrapText="1"/>
    </xf>
    <xf numFmtId="0" fontId="10" fillId="2" borderId="1" xfId="21" applyFont="1" applyFill="1" applyBorder="1" applyAlignment="1">
      <alignment horizontal="left" vertical="center" wrapText="1"/>
    </xf>
    <xf numFmtId="0" fontId="10" fillId="2" borderId="22" xfId="21" applyFont="1" applyFill="1" applyBorder="1" applyAlignment="1">
      <alignment horizontal="left" vertical="center" wrapText="1"/>
    </xf>
    <xf numFmtId="0" fontId="10" fillId="2" borderId="1" xfId="21" applyFont="1" applyFill="1" applyBorder="1" applyAlignment="1">
      <alignment vertical="top" wrapText="1"/>
    </xf>
    <xf numFmtId="0" fontId="10" fillId="2" borderId="22" xfId="21" applyFont="1" applyFill="1" applyBorder="1" applyAlignment="1">
      <alignment vertical="top" wrapText="1"/>
    </xf>
    <xf numFmtId="0" fontId="10" fillId="0" borderId="30" xfId="0" applyFont="1" applyBorder="1" applyAlignment="1">
      <alignment horizontal="left" vertical="center" wrapText="1"/>
    </xf>
    <xf numFmtId="0" fontId="8" fillId="0" borderId="17" xfId="0" applyFont="1" applyBorder="1" applyAlignment="1">
      <alignment horizontal="left" vertical="center" wrapText="1"/>
    </xf>
    <xf numFmtId="0" fontId="8" fillId="0" borderId="16" xfId="0" applyFont="1" applyBorder="1" applyAlignment="1">
      <alignment horizontal="left" vertical="center" wrapText="1"/>
    </xf>
    <xf numFmtId="0" fontId="10" fillId="0" borderId="6" xfId="0" applyFont="1" applyBorder="1" applyAlignment="1">
      <alignment vertical="top" wrapText="1"/>
    </xf>
    <xf numFmtId="0" fontId="10" fillId="0" borderId="10" xfId="0" applyFont="1" applyBorder="1" applyAlignment="1">
      <alignment vertical="top" wrapText="1"/>
    </xf>
    <xf numFmtId="0" fontId="10" fillId="0" borderId="38" xfId="0" applyFont="1" applyBorder="1" applyAlignment="1">
      <alignment vertical="top" wrapText="1"/>
    </xf>
    <xf numFmtId="0" fontId="10" fillId="0" borderId="27" xfId="0" applyFont="1" applyBorder="1" applyAlignment="1">
      <alignment vertical="top"/>
    </xf>
    <xf numFmtId="0" fontId="10" fillId="0" borderId="26" xfId="0" applyFont="1" applyBorder="1" applyAlignment="1">
      <alignment vertical="top"/>
    </xf>
    <xf numFmtId="0" fontId="10" fillId="0" borderId="45" xfId="0" applyFont="1" applyBorder="1" applyAlignment="1">
      <alignment vertical="top"/>
    </xf>
    <xf numFmtId="0" fontId="10" fillId="2" borderId="19" xfId="0" applyFont="1" applyFill="1" applyBorder="1" applyAlignment="1">
      <alignment vertical="top" wrapText="1"/>
    </xf>
    <xf numFmtId="0" fontId="10" fillId="2" borderId="20" xfId="0" applyFont="1" applyFill="1" applyBorder="1" applyAlignment="1">
      <alignment vertical="top" wrapText="1"/>
    </xf>
    <xf numFmtId="0" fontId="10" fillId="2" borderId="37" xfId="0" applyFont="1" applyFill="1" applyBorder="1" applyAlignment="1">
      <alignment vertical="top" wrapText="1"/>
    </xf>
    <xf numFmtId="0" fontId="10" fillId="0" borderId="28" xfId="0" applyFont="1" applyBorder="1" applyAlignment="1">
      <alignment horizontal="center" vertical="center" wrapText="1"/>
    </xf>
    <xf numFmtId="0" fontId="9" fillId="4" borderId="51" xfId="0" applyFont="1" applyFill="1" applyBorder="1" applyAlignment="1">
      <alignment horizontal="center" vertical="center"/>
    </xf>
    <xf numFmtId="0" fontId="30" fillId="4" borderId="0" xfId="0" applyFont="1" applyFill="1" applyAlignment="1">
      <alignment horizontal="center" vertical="center"/>
    </xf>
    <xf numFmtId="0" fontId="30" fillId="4" borderId="50" xfId="0" applyFont="1" applyFill="1" applyBorder="1" applyAlignment="1">
      <alignment horizontal="center" vertical="center"/>
    </xf>
    <xf numFmtId="1" fontId="10" fillId="2" borderId="2" xfId="0" applyNumberFormat="1" applyFont="1" applyFill="1" applyBorder="1" applyAlignment="1">
      <alignment horizontal="center" vertical="center" wrapText="1"/>
    </xf>
    <xf numFmtId="1" fontId="10" fillId="2" borderId="8" xfId="0" applyNumberFormat="1" applyFont="1" applyFill="1" applyBorder="1" applyAlignment="1">
      <alignment horizontal="center" vertical="center" wrapText="1"/>
    </xf>
    <xf numFmtId="1" fontId="10" fillId="2" borderId="7" xfId="0" applyNumberFormat="1" applyFont="1" applyFill="1" applyBorder="1" applyAlignment="1">
      <alignment horizontal="center" vertical="center" wrapText="1"/>
    </xf>
    <xf numFmtId="1" fontId="10" fillId="0" borderId="6" xfId="0" applyNumberFormat="1" applyFont="1" applyBorder="1" applyAlignment="1">
      <alignment horizontal="center" vertical="center" wrapText="1"/>
    </xf>
    <xf numFmtId="1" fontId="10" fillId="0" borderId="10" xfId="0" applyNumberFormat="1" applyFont="1" applyBorder="1" applyAlignment="1">
      <alignment horizontal="center" vertical="center" wrapText="1"/>
    </xf>
    <xf numFmtId="1" fontId="10" fillId="0" borderId="13" xfId="0" applyNumberFormat="1" applyFont="1" applyBorder="1" applyAlignment="1">
      <alignment horizontal="center" vertical="center" wrapText="1"/>
    </xf>
    <xf numFmtId="0" fontId="8" fillId="0" borderId="42" xfId="0" applyFont="1" applyBorder="1" applyAlignment="1">
      <alignment horizontal="center" vertical="center" wrapText="1"/>
    </xf>
    <xf numFmtId="0" fontId="8" fillId="0" borderId="54" xfId="0" applyFont="1" applyBorder="1" applyAlignment="1">
      <alignment horizontal="center" vertical="center" wrapText="1"/>
    </xf>
    <xf numFmtId="0" fontId="8" fillId="0" borderId="38" xfId="0" applyFont="1" applyBorder="1" applyAlignment="1">
      <alignment horizontal="center" vertical="center" wrapText="1"/>
    </xf>
    <xf numFmtId="0" fontId="13" fillId="0" borderId="8" xfId="22" applyFont="1" applyBorder="1" applyAlignment="1">
      <alignment horizontal="center" vertical="top"/>
    </xf>
    <xf numFmtId="49" fontId="18" fillId="0" borderId="6" xfId="0" applyNumberFormat="1" applyFont="1" applyBorder="1" applyAlignment="1">
      <alignment horizontal="center" vertical="center" wrapText="1"/>
    </xf>
    <xf numFmtId="49" fontId="18" fillId="0" borderId="13" xfId="0" applyNumberFormat="1" applyFont="1" applyBorder="1" applyAlignment="1">
      <alignment horizontal="center" vertical="center" wrapText="1"/>
    </xf>
    <xf numFmtId="49" fontId="18" fillId="0" borderId="18" xfId="0" applyNumberFormat="1" applyFont="1" applyBorder="1" applyAlignment="1">
      <alignment horizontal="center" vertical="center" wrapText="1"/>
    </xf>
    <xf numFmtId="165" fontId="18" fillId="0" borderId="19" xfId="0" applyNumberFormat="1" applyFont="1" applyBorder="1" applyAlignment="1">
      <alignment horizontal="center" vertical="center" wrapText="1"/>
    </xf>
    <xf numFmtId="165" fontId="18" fillId="0" borderId="20" xfId="0" applyNumberFormat="1" applyFont="1" applyBorder="1" applyAlignment="1">
      <alignment horizontal="center" vertical="center" wrapText="1"/>
    </xf>
    <xf numFmtId="165" fontId="18" fillId="0" borderId="37" xfId="0" applyNumberFormat="1" applyFont="1" applyBorder="1" applyAlignment="1">
      <alignment horizontal="center" vertical="center" wrapText="1"/>
    </xf>
    <xf numFmtId="0" fontId="10" fillId="0" borderId="39" xfId="0" applyFont="1" applyBorder="1" applyAlignment="1">
      <alignment horizontal="justify" vertical="top" wrapText="1"/>
    </xf>
    <xf numFmtId="0" fontId="10" fillId="0" borderId="8" xfId="0" applyFont="1" applyBorder="1" applyAlignment="1">
      <alignment horizontal="justify" vertical="top" wrapText="1"/>
    </xf>
    <xf numFmtId="0" fontId="10" fillId="0" borderId="42" xfId="0" applyFont="1" applyBorder="1" applyAlignment="1">
      <alignment horizontal="justify" vertical="top" wrapText="1"/>
    </xf>
    <xf numFmtId="0" fontId="10" fillId="0" borderId="47" xfId="0" applyFont="1" applyBorder="1" applyAlignment="1">
      <alignment horizontal="justify" vertical="top" wrapText="1"/>
    </xf>
    <xf numFmtId="0" fontId="10" fillId="0" borderId="48" xfId="0" applyFont="1" applyBorder="1" applyAlignment="1">
      <alignment horizontal="justify" vertical="top" wrapText="1"/>
    </xf>
    <xf numFmtId="0" fontId="10" fillId="0" borderId="49" xfId="0" applyFont="1" applyBorder="1" applyAlignment="1">
      <alignment horizontal="justify" vertical="top" wrapText="1"/>
    </xf>
    <xf numFmtId="165" fontId="8" fillId="0" borderId="10" xfId="0" applyNumberFormat="1" applyFont="1" applyBorder="1" applyAlignment="1">
      <alignment horizontal="center" vertical="center" wrapText="1"/>
    </xf>
    <xf numFmtId="165" fontId="8" fillId="0" borderId="38" xfId="0" applyNumberFormat="1" applyFont="1" applyBorder="1" applyAlignment="1">
      <alignment horizontal="center" vertical="center" wrapText="1"/>
    </xf>
    <xf numFmtId="0" fontId="18" fillId="0" borderId="40" xfId="0" applyFont="1" applyBorder="1" applyAlignment="1">
      <alignment horizontal="left" vertical="center" wrapText="1"/>
    </xf>
    <xf numFmtId="0" fontId="18" fillId="0" borderId="10" xfId="0" applyFont="1" applyBorder="1" applyAlignment="1">
      <alignment horizontal="left" vertical="center" wrapText="1"/>
    </xf>
    <xf numFmtId="0" fontId="18" fillId="0" borderId="13" xfId="0" applyFont="1" applyBorder="1" applyAlignment="1">
      <alignment horizontal="left" vertical="center" wrapText="1"/>
    </xf>
    <xf numFmtId="0" fontId="18" fillId="0" borderId="21" xfId="0" applyFont="1" applyBorder="1" applyAlignment="1">
      <alignment horizontal="left" vertical="center" wrapText="1"/>
    </xf>
    <xf numFmtId="0" fontId="18" fillId="0" borderId="20" xfId="0" applyFont="1" applyBorder="1" applyAlignment="1">
      <alignment horizontal="left" vertical="center" wrapText="1"/>
    </xf>
    <xf numFmtId="0" fontId="18" fillId="0" borderId="18" xfId="0" applyFont="1" applyBorder="1" applyAlignment="1">
      <alignment horizontal="left" vertical="center" wrapText="1"/>
    </xf>
    <xf numFmtId="0" fontId="10" fillId="2" borderId="20" xfId="0" applyFont="1" applyFill="1" applyBorder="1" applyAlignment="1">
      <alignment vertical="center" wrapText="1"/>
    </xf>
    <xf numFmtId="165" fontId="10" fillId="0" borderId="20" xfId="0" applyNumberFormat="1" applyFont="1" applyBorder="1" applyAlignment="1">
      <alignment horizontal="center" vertical="center" wrapText="1"/>
    </xf>
    <xf numFmtId="165" fontId="10" fillId="0" borderId="18" xfId="0" applyNumberFormat="1" applyFont="1" applyBorder="1" applyAlignment="1">
      <alignment horizontal="center" vertical="center" wrapText="1"/>
    </xf>
    <xf numFmtId="0" fontId="8" fillId="2" borderId="51" xfId="0" applyFont="1" applyFill="1" applyBorder="1" applyAlignment="1">
      <alignment horizontal="center" vertical="center" textRotation="90" wrapText="1"/>
    </xf>
    <xf numFmtId="0" fontId="8" fillId="2" borderId="0" xfId="0" applyFont="1" applyFill="1" applyAlignment="1">
      <alignment horizontal="center" vertical="center" textRotation="90" wrapText="1"/>
    </xf>
    <xf numFmtId="0" fontId="18" fillId="4" borderId="0" xfId="0" applyFont="1" applyFill="1" applyAlignment="1">
      <alignment horizontal="center" vertical="center"/>
    </xf>
    <xf numFmtId="0" fontId="18" fillId="4" borderId="50" xfId="0" applyFont="1" applyFill="1" applyBorder="1" applyAlignment="1">
      <alignment horizontal="center" vertical="center"/>
    </xf>
    <xf numFmtId="0" fontId="10" fillId="2" borderId="37" xfId="0" applyFont="1" applyFill="1" applyBorder="1" applyAlignment="1">
      <alignment horizontal="left" vertical="center" wrapText="1"/>
    </xf>
    <xf numFmtId="0" fontId="10" fillId="2" borderId="38" xfId="0" applyFont="1" applyFill="1" applyBorder="1" applyAlignment="1">
      <alignment horizontal="left" vertical="center" wrapText="1"/>
    </xf>
    <xf numFmtId="0" fontId="13" fillId="2" borderId="38" xfId="0" applyFont="1" applyFill="1" applyBorder="1" applyAlignment="1">
      <alignment horizontal="left" vertical="center" wrapText="1"/>
    </xf>
    <xf numFmtId="0" fontId="43" fillId="0" borderId="0" xfId="0" applyFont="1" applyAlignment="1">
      <alignment vertical="center" wrapText="1"/>
    </xf>
    <xf numFmtId="0" fontId="43" fillId="0" borderId="0" xfId="0" applyFont="1" applyAlignment="1">
      <alignment horizontal="left" vertical="center"/>
    </xf>
    <xf numFmtId="0" fontId="43" fillId="0" borderId="0" xfId="0" applyFont="1" applyAlignment="1">
      <alignment horizontal="left" vertical="center" wrapText="1"/>
    </xf>
    <xf numFmtId="0" fontId="18" fillId="0" borderId="6" xfId="0" applyFont="1" applyBorder="1" applyAlignment="1">
      <alignment horizontal="left" vertical="center" wrapText="1"/>
    </xf>
    <xf numFmtId="0" fontId="32" fillId="0" borderId="23" xfId="0" applyFont="1" applyBorder="1" applyAlignment="1">
      <alignment vertical="center" wrapText="1"/>
    </xf>
    <xf numFmtId="0" fontId="32" fillId="0" borderId="1" xfId="0" applyFont="1" applyBorder="1" applyAlignment="1">
      <alignment vertical="center" wrapText="1"/>
    </xf>
    <xf numFmtId="0" fontId="18" fillId="0" borderId="1" xfId="0" applyFont="1" applyBorder="1" applyAlignment="1">
      <alignment horizontal="center" vertical="center"/>
    </xf>
    <xf numFmtId="0" fontId="18" fillId="2" borderId="23" xfId="0" applyFont="1" applyFill="1" applyBorder="1" applyAlignment="1">
      <alignment horizontal="left" vertical="center" wrapText="1"/>
    </xf>
    <xf numFmtId="0" fontId="18" fillId="2" borderId="1" xfId="0" applyFont="1" applyFill="1" applyBorder="1" applyAlignment="1">
      <alignment horizontal="left" vertical="center" wrapText="1"/>
    </xf>
    <xf numFmtId="0" fontId="18" fillId="0" borderId="23" xfId="0" applyFont="1" applyBorder="1" applyAlignment="1">
      <alignment horizontal="left" vertical="center" wrapText="1"/>
    </xf>
    <xf numFmtId="0" fontId="18" fillId="0" borderId="1" xfId="0" applyFont="1" applyBorder="1" applyAlignment="1">
      <alignment horizontal="left" vertical="center" wrapText="1"/>
    </xf>
    <xf numFmtId="0" fontId="10" fillId="0" borderId="19" xfId="0" applyFont="1" applyBorder="1" applyAlignment="1">
      <alignment horizontal="left" vertical="top" wrapText="1"/>
    </xf>
    <xf numFmtId="0" fontId="10" fillId="0" borderId="6" xfId="0" applyFont="1" applyBorder="1" applyAlignment="1">
      <alignment horizontal="left" vertical="top" wrapText="1"/>
    </xf>
    <xf numFmtId="0" fontId="10" fillId="0" borderId="10" xfId="0" applyFont="1" applyBorder="1" applyAlignment="1">
      <alignment horizontal="left" vertical="top" wrapText="1"/>
    </xf>
    <xf numFmtId="0" fontId="10" fillId="0" borderId="38" xfId="0" applyFont="1" applyBorder="1" applyAlignment="1">
      <alignment horizontal="left" vertical="top" wrapText="1"/>
    </xf>
    <xf numFmtId="0" fontId="8" fillId="2" borderId="22"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9" fillId="2" borderId="13" xfId="0" applyFont="1" applyFill="1" applyBorder="1" applyAlignment="1">
      <alignment horizontal="center" vertical="center" wrapText="1"/>
    </xf>
    <xf numFmtId="0" fontId="10" fillId="0" borderId="8" xfId="20" applyFont="1" applyBorder="1" applyAlignment="1">
      <alignment horizontal="center" vertical="top"/>
    </xf>
    <xf numFmtId="9" fontId="10" fillId="0" borderId="31" xfId="1" applyFont="1" applyBorder="1" applyAlignment="1">
      <alignment horizontal="left" vertical="top" wrapText="1"/>
    </xf>
    <xf numFmtId="9" fontId="10" fillId="0" borderId="24" xfId="1" applyFont="1" applyBorder="1" applyAlignment="1">
      <alignment horizontal="left" vertical="top" wrapText="1"/>
    </xf>
    <xf numFmtId="9" fontId="10" fillId="0" borderId="31" xfId="1" applyFont="1" applyBorder="1" applyAlignment="1">
      <alignment horizontal="left" vertical="center" wrapText="1"/>
    </xf>
    <xf numFmtId="9" fontId="10" fillId="0" borderId="24" xfId="1" applyFont="1" applyBorder="1" applyAlignment="1">
      <alignment horizontal="left" vertical="center" wrapText="1"/>
    </xf>
    <xf numFmtId="0" fontId="18" fillId="0" borderId="17" xfId="0" applyFont="1" applyBorder="1" applyAlignment="1">
      <alignment horizontal="center" vertical="center"/>
    </xf>
    <xf numFmtId="0" fontId="32" fillId="0" borderId="30" xfId="0" applyFont="1" applyBorder="1" applyAlignment="1">
      <alignment vertical="center" wrapText="1"/>
    </xf>
    <xf numFmtId="0" fontId="32" fillId="0" borderId="17" xfId="0" applyFont="1" applyBorder="1" applyAlignment="1">
      <alignment vertical="center" wrapText="1"/>
    </xf>
    <xf numFmtId="0" fontId="8" fillId="0" borderId="23" xfId="0" applyFont="1" applyBorder="1" applyAlignment="1">
      <alignment horizontal="left" vertical="center" wrapText="1"/>
    </xf>
    <xf numFmtId="0" fontId="8" fillId="0" borderId="1" xfId="0" applyFont="1" applyBorder="1" applyAlignment="1">
      <alignment horizontal="left" vertical="center" wrapText="1"/>
    </xf>
    <xf numFmtId="0" fontId="19" fillId="0" borderId="23" xfId="0" applyFont="1" applyBorder="1" applyAlignment="1">
      <alignment horizontal="center" vertical="center" wrapText="1"/>
    </xf>
    <xf numFmtId="0" fontId="19" fillId="0" borderId="1" xfId="0" applyFont="1" applyBorder="1" applyAlignment="1">
      <alignment horizontal="center" vertical="center" wrapText="1"/>
    </xf>
    <xf numFmtId="0" fontId="32" fillId="0" borderId="23" xfId="0" applyFont="1" applyBorder="1" applyAlignment="1">
      <alignment horizontal="left" vertical="top" wrapText="1"/>
    </xf>
    <xf numFmtId="0" fontId="32" fillId="0" borderId="1" xfId="0" applyFont="1" applyBorder="1" applyAlignment="1">
      <alignment horizontal="left" vertical="top" wrapText="1"/>
    </xf>
    <xf numFmtId="0" fontId="32" fillId="0" borderId="23" xfId="0" applyFont="1" applyBorder="1" applyAlignment="1">
      <alignment horizontal="left" vertical="center" wrapText="1"/>
    </xf>
    <xf numFmtId="0" fontId="32" fillId="0" borderId="1" xfId="0" applyFont="1" applyBorder="1" applyAlignment="1">
      <alignment horizontal="left" vertical="center" wrapText="1"/>
    </xf>
    <xf numFmtId="0" fontId="18" fillId="0" borderId="6" xfId="0" applyFont="1" applyBorder="1" applyAlignment="1">
      <alignment horizontal="center" vertical="center"/>
    </xf>
    <xf numFmtId="0" fontId="18" fillId="0" borderId="13" xfId="0" applyFont="1" applyBorder="1" applyAlignment="1">
      <alignment horizontal="center" vertical="center"/>
    </xf>
    <xf numFmtId="0" fontId="10" fillId="0" borderId="19" xfId="21" applyFont="1" applyBorder="1" applyAlignment="1">
      <alignment vertical="center" wrapText="1"/>
    </xf>
    <xf numFmtId="0" fontId="10" fillId="0" borderId="20" xfId="21" applyFont="1" applyBorder="1" applyAlignment="1">
      <alignment vertical="center" wrapText="1"/>
    </xf>
    <xf numFmtId="0" fontId="10" fillId="0" borderId="37" xfId="21" applyFont="1" applyBorder="1" applyAlignment="1">
      <alignment vertical="center" wrapText="1"/>
    </xf>
    <xf numFmtId="0" fontId="10" fillId="2" borderId="6" xfId="21" applyFont="1" applyFill="1" applyBorder="1" applyAlignment="1">
      <alignment horizontal="left" vertical="top" wrapText="1"/>
    </xf>
    <xf numFmtId="0" fontId="10" fillId="2" borderId="10" xfId="21" applyFont="1" applyFill="1" applyBorder="1" applyAlignment="1">
      <alignment horizontal="left" vertical="top" wrapText="1"/>
    </xf>
    <xf numFmtId="0" fontId="10" fillId="2" borderId="38" xfId="21" applyFont="1" applyFill="1" applyBorder="1" applyAlignment="1">
      <alignment horizontal="left" vertical="top" wrapText="1"/>
    </xf>
    <xf numFmtId="0" fontId="10" fillId="2" borderId="6" xfId="21" applyFont="1" applyFill="1" applyBorder="1" applyAlignment="1">
      <alignment vertical="top" wrapText="1"/>
    </xf>
    <xf numFmtId="0" fontId="10" fillId="2" borderId="10" xfId="21" applyFont="1" applyFill="1" applyBorder="1" applyAlignment="1">
      <alignment vertical="top" wrapText="1"/>
    </xf>
    <xf numFmtId="0" fontId="10" fillId="2" borderId="38" xfId="21" applyFont="1" applyFill="1" applyBorder="1" applyAlignment="1">
      <alignment vertical="top" wrapText="1"/>
    </xf>
    <xf numFmtId="0" fontId="8" fillId="3" borderId="29" xfId="0" applyFont="1" applyFill="1" applyBorder="1" applyAlignment="1">
      <alignment horizontal="left" vertical="center" wrapText="1"/>
    </xf>
    <xf numFmtId="0" fontId="8" fillId="3" borderId="28" xfId="0" applyFont="1" applyFill="1" applyBorder="1" applyAlignment="1">
      <alignment horizontal="left" vertical="center" wrapText="1"/>
    </xf>
    <xf numFmtId="0" fontId="8" fillId="3" borderId="46" xfId="0" applyFont="1" applyFill="1" applyBorder="1" applyAlignment="1">
      <alignment horizontal="left" vertical="center" wrapText="1"/>
    </xf>
    <xf numFmtId="0" fontId="8" fillId="2" borderId="29" xfId="0" applyFont="1" applyFill="1" applyBorder="1" applyAlignment="1">
      <alignment horizontal="center" vertical="center" wrapText="1"/>
    </xf>
    <xf numFmtId="0" fontId="8" fillId="2" borderId="28" xfId="0" applyFont="1" applyFill="1" applyBorder="1" applyAlignment="1">
      <alignment horizontal="center" vertical="center" wrapText="1"/>
    </xf>
    <xf numFmtId="0" fontId="8" fillId="2" borderId="56" xfId="0" applyFont="1" applyFill="1" applyBorder="1" applyAlignment="1">
      <alignment horizontal="center" vertical="center" wrapText="1"/>
    </xf>
    <xf numFmtId="0" fontId="8" fillId="2" borderId="27" xfId="0" applyFont="1" applyFill="1" applyBorder="1" applyAlignment="1">
      <alignment horizontal="center" vertical="center" wrapText="1"/>
    </xf>
    <xf numFmtId="0" fontId="8" fillId="2" borderId="26" xfId="0" applyFont="1" applyFill="1" applyBorder="1" applyAlignment="1">
      <alignment horizontal="center" vertical="center" wrapText="1"/>
    </xf>
    <xf numFmtId="0" fontId="8" fillId="2" borderId="55" xfId="0" applyFont="1" applyFill="1" applyBorder="1" applyAlignment="1">
      <alignment horizontal="center" vertical="center" wrapText="1"/>
    </xf>
    <xf numFmtId="0" fontId="8" fillId="2" borderId="57" xfId="0" applyFont="1" applyFill="1" applyBorder="1" applyAlignment="1">
      <alignment horizontal="center" vertical="center" wrapText="1"/>
    </xf>
    <xf numFmtId="0" fontId="8" fillId="2" borderId="58" xfId="0" applyFont="1" applyFill="1" applyBorder="1" applyAlignment="1">
      <alignment horizontal="center" vertical="center" wrapText="1"/>
    </xf>
    <xf numFmtId="0" fontId="38" fillId="2" borderId="21" xfId="0" applyFont="1" applyFill="1" applyBorder="1" applyAlignment="1">
      <alignment horizontal="left" vertical="center" wrapText="1"/>
    </xf>
    <xf numFmtId="0" fontId="38" fillId="2" borderId="20" xfId="0" applyFont="1" applyFill="1" applyBorder="1" applyAlignment="1">
      <alignment horizontal="left" vertical="center" wrapText="1"/>
    </xf>
    <xf numFmtId="0" fontId="38" fillId="2" borderId="18" xfId="0" applyFont="1" applyFill="1" applyBorder="1" applyAlignment="1">
      <alignment horizontal="left" vertical="center" wrapText="1"/>
    </xf>
    <xf numFmtId="0" fontId="18" fillId="2" borderId="17" xfId="0" applyFont="1" applyFill="1" applyBorder="1" applyAlignment="1">
      <alignment horizontal="center" vertical="center" wrapText="1"/>
    </xf>
    <xf numFmtId="0" fontId="10" fillId="0" borderId="30" xfId="0" applyFont="1" applyBorder="1" applyAlignment="1">
      <alignment horizontal="left" vertical="top" wrapText="1"/>
    </xf>
    <xf numFmtId="0" fontId="8" fillId="0" borderId="17" xfId="0" applyFont="1" applyBorder="1" applyAlignment="1">
      <alignment horizontal="left" vertical="top" wrapText="1"/>
    </xf>
    <xf numFmtId="0" fontId="8" fillId="0" borderId="16" xfId="0" applyFont="1" applyBorder="1" applyAlignment="1">
      <alignment horizontal="left" vertical="top" wrapText="1"/>
    </xf>
    <xf numFmtId="0" fontId="10" fillId="0" borderId="52" xfId="0" applyFont="1" applyBorder="1" applyAlignment="1">
      <alignment horizontal="center" vertical="center" wrapText="1"/>
    </xf>
    <xf numFmtId="0" fontId="32" fillId="2" borderId="40" xfId="0" applyFont="1" applyFill="1" applyBorder="1" applyAlignment="1">
      <alignment horizontal="left" vertical="center" wrapText="1"/>
    </xf>
    <xf numFmtId="0" fontId="32" fillId="2" borderId="10" xfId="0" applyFont="1" applyFill="1" applyBorder="1" applyAlignment="1">
      <alignment horizontal="left" vertical="center" wrapText="1"/>
    </xf>
    <xf numFmtId="0" fontId="32" fillId="2" borderId="13" xfId="0" applyFont="1" applyFill="1" applyBorder="1" applyAlignment="1">
      <alignment horizontal="left" vertical="center" wrapText="1"/>
    </xf>
    <xf numFmtId="0" fontId="12" fillId="2" borderId="40" xfId="0" applyFont="1" applyFill="1" applyBorder="1" applyAlignment="1">
      <alignment horizontal="left" vertical="center" wrapText="1"/>
    </xf>
    <xf numFmtId="0" fontId="12" fillId="2" borderId="10" xfId="0" applyFont="1" applyFill="1" applyBorder="1" applyAlignment="1">
      <alignment horizontal="left" vertical="center" wrapText="1"/>
    </xf>
    <xf numFmtId="0" fontId="12" fillId="2" borderId="13" xfId="0" applyFont="1" applyFill="1" applyBorder="1" applyAlignment="1">
      <alignment horizontal="left" vertical="center" wrapText="1"/>
    </xf>
    <xf numFmtId="0" fontId="13" fillId="2" borderId="6" xfId="0" applyFont="1" applyFill="1" applyBorder="1" applyAlignment="1">
      <alignment vertical="top" wrapText="1"/>
    </xf>
    <xf numFmtId="0" fontId="13" fillId="2" borderId="13" xfId="0" applyFont="1" applyFill="1" applyBorder="1" applyAlignment="1">
      <alignment vertical="top" wrapText="1"/>
    </xf>
    <xf numFmtId="0" fontId="10" fillId="2" borderId="40" xfId="0" applyFont="1" applyFill="1" applyBorder="1" applyAlignment="1">
      <alignment horizontal="left" vertical="center" wrapText="1"/>
    </xf>
    <xf numFmtId="0" fontId="8" fillId="2" borderId="21" xfId="0" applyFont="1" applyFill="1" applyBorder="1" applyAlignment="1">
      <alignment vertical="center" wrapText="1"/>
    </xf>
    <xf numFmtId="0" fontId="8" fillId="2" borderId="18" xfId="0" applyFont="1" applyFill="1" applyBorder="1" applyAlignment="1">
      <alignment vertical="center" wrapText="1"/>
    </xf>
    <xf numFmtId="0" fontId="10" fillId="2" borderId="21" xfId="0" applyFont="1" applyFill="1" applyBorder="1" applyAlignment="1">
      <alignment horizontal="left" vertical="center" wrapText="1"/>
    </xf>
    <xf numFmtId="0" fontId="32" fillId="2" borderId="3" xfId="0" applyFont="1" applyFill="1" applyBorder="1" applyAlignment="1">
      <alignment horizontal="center" vertical="center" wrapText="1"/>
    </xf>
    <xf numFmtId="0" fontId="19" fillId="2" borderId="1" xfId="0" applyFont="1" applyFill="1" applyBorder="1" applyAlignment="1">
      <alignment horizontal="center" vertical="center" wrapText="1"/>
    </xf>
    <xf numFmtId="0" fontId="13" fillId="2" borderId="19" xfId="0" applyFont="1" applyFill="1" applyBorder="1" applyAlignment="1">
      <alignment horizontal="left" vertical="top" wrapText="1"/>
    </xf>
    <xf numFmtId="0" fontId="13" fillId="2" borderId="18" xfId="0" applyFont="1" applyFill="1" applyBorder="1" applyAlignment="1">
      <alignment horizontal="left" vertical="top" wrapText="1"/>
    </xf>
    <xf numFmtId="0" fontId="8" fillId="2" borderId="40" xfId="0" applyFont="1" applyFill="1" applyBorder="1" applyAlignment="1">
      <alignment vertical="center" wrapText="1"/>
    </xf>
    <xf numFmtId="0" fontId="8" fillId="2" borderId="13" xfId="0" applyFont="1" applyFill="1" applyBorder="1" applyAlignment="1">
      <alignment vertical="center" wrapText="1"/>
    </xf>
    <xf numFmtId="0" fontId="10" fillId="2" borderId="6" xfId="21" applyFont="1" applyFill="1" applyBorder="1" applyAlignment="1">
      <alignment horizontal="left" vertical="center" wrapText="1"/>
    </xf>
    <xf numFmtId="0" fontId="10" fillId="2" borderId="10" xfId="21" applyFont="1" applyFill="1" applyBorder="1" applyAlignment="1">
      <alignment horizontal="left" vertical="center" wrapText="1"/>
    </xf>
    <xf numFmtId="0" fontId="10" fillId="2" borderId="38" xfId="21" applyFont="1" applyFill="1" applyBorder="1" applyAlignment="1">
      <alignment horizontal="left" vertical="center" wrapText="1"/>
    </xf>
    <xf numFmtId="14" fontId="23" fillId="0" borderId="0" xfId="15" applyNumberFormat="1" applyFont="1" applyAlignment="1">
      <alignment horizontal="center"/>
    </xf>
    <xf numFmtId="9" fontId="10" fillId="0" borderId="31" xfId="16" applyFont="1" applyBorder="1" applyAlignment="1">
      <alignment horizontal="left" vertical="top" wrapText="1"/>
    </xf>
    <xf numFmtId="9" fontId="10" fillId="0" borderId="53" xfId="16" applyFont="1" applyBorder="1" applyAlignment="1">
      <alignment horizontal="left" vertical="top" wrapText="1"/>
    </xf>
    <xf numFmtId="9" fontId="10" fillId="0" borderId="61" xfId="16" applyFont="1" applyBorder="1" applyAlignment="1">
      <alignment horizontal="left" vertical="top" wrapText="1"/>
    </xf>
    <xf numFmtId="0" fontId="10" fillId="0" borderId="8" xfId="23" applyFont="1" applyBorder="1" applyAlignment="1">
      <alignment horizontal="center" vertical="top"/>
    </xf>
    <xf numFmtId="0" fontId="10" fillId="0" borderId="30" xfId="15" applyFont="1" applyBorder="1" applyAlignment="1">
      <alignment horizontal="left" vertical="top" wrapText="1"/>
    </xf>
    <xf numFmtId="0" fontId="8" fillId="0" borderId="17" xfId="15" applyFont="1" applyBorder="1" applyAlignment="1">
      <alignment horizontal="left" vertical="top" wrapText="1"/>
    </xf>
    <xf numFmtId="0" fontId="8" fillId="0" borderId="16" xfId="15" applyFont="1" applyBorder="1" applyAlignment="1">
      <alignment horizontal="left" vertical="top" wrapText="1"/>
    </xf>
    <xf numFmtId="0" fontId="24" fillId="0" borderId="32" xfId="15" applyFont="1" applyBorder="1" applyAlignment="1">
      <alignment horizontal="center" vertical="top"/>
    </xf>
    <xf numFmtId="0" fontId="24" fillId="0" borderId="33" xfId="15" applyFont="1" applyBorder="1" applyAlignment="1">
      <alignment horizontal="center" vertical="top"/>
    </xf>
    <xf numFmtId="0" fontId="10" fillId="0" borderId="4" xfId="15" applyFont="1" applyBorder="1" applyAlignment="1">
      <alignment horizontal="center" vertical="top" wrapText="1"/>
    </xf>
    <xf numFmtId="0" fontId="10" fillId="2" borderId="1" xfId="24" applyFont="1" applyFill="1" applyBorder="1" applyAlignment="1">
      <alignment horizontal="left" vertical="top" wrapText="1"/>
    </xf>
    <xf numFmtId="0" fontId="10" fillId="2" borderId="22" xfId="24" applyFont="1" applyFill="1" applyBorder="1" applyAlignment="1">
      <alignment horizontal="left" vertical="top" wrapText="1"/>
    </xf>
    <xf numFmtId="0" fontId="10" fillId="2" borderId="1" xfId="24" applyFont="1" applyFill="1" applyBorder="1" applyAlignment="1">
      <alignment vertical="top" wrapText="1"/>
    </xf>
    <xf numFmtId="0" fontId="10" fillId="2" borderId="22" xfId="24" applyFont="1" applyFill="1" applyBorder="1" applyAlignment="1">
      <alignment vertical="top" wrapText="1"/>
    </xf>
    <xf numFmtId="0" fontId="10" fillId="0" borderId="17" xfId="24" applyFont="1" applyBorder="1" applyAlignment="1">
      <alignment vertical="top" wrapText="1"/>
    </xf>
    <xf numFmtId="0" fontId="10" fillId="0" borderId="16" xfId="24" applyFont="1" applyBorder="1" applyAlignment="1">
      <alignment vertical="top" wrapText="1"/>
    </xf>
    <xf numFmtId="0" fontId="10" fillId="2" borderId="10" xfId="15" applyFont="1" applyFill="1" applyBorder="1" applyAlignment="1">
      <alignment horizontal="left" vertical="center" wrapText="1"/>
    </xf>
    <xf numFmtId="0" fontId="8" fillId="2" borderId="6" xfId="15" applyFont="1" applyFill="1" applyBorder="1" applyAlignment="1">
      <alignment horizontal="center" vertical="center" wrapText="1"/>
    </xf>
    <xf numFmtId="0" fontId="8" fillId="2" borderId="13" xfId="15" applyFont="1" applyFill="1" applyBorder="1" applyAlignment="1">
      <alignment horizontal="center" vertical="center" wrapText="1"/>
    </xf>
    <xf numFmtId="0" fontId="10" fillId="0" borderId="23" xfId="15" applyFont="1" applyBorder="1" applyAlignment="1">
      <alignment horizontal="left" vertical="center" wrapText="1"/>
    </xf>
    <xf numFmtId="0" fontId="10" fillId="0" borderId="1" xfId="15" applyFont="1" applyBorder="1" applyAlignment="1">
      <alignment horizontal="left" vertical="center" wrapText="1"/>
    </xf>
    <xf numFmtId="0" fontId="10" fillId="0" borderId="6" xfId="23" applyFont="1" applyBorder="1" applyAlignment="1">
      <alignment horizontal="center" vertical="center"/>
    </xf>
    <xf numFmtId="0" fontId="10" fillId="0" borderId="13" xfId="23" applyFont="1" applyBorder="1" applyAlignment="1">
      <alignment horizontal="center" vertical="center"/>
    </xf>
    <xf numFmtId="0" fontId="10" fillId="0" borderId="0" xfId="15" applyFont="1" applyAlignment="1">
      <alignment horizontal="center" vertical="top" wrapText="1"/>
    </xf>
    <xf numFmtId="0" fontId="10" fillId="0" borderId="30" xfId="15" applyFont="1" applyBorder="1" applyAlignment="1">
      <alignment horizontal="left" vertical="center" wrapText="1"/>
    </xf>
    <xf numFmtId="0" fontId="10" fillId="0" borderId="17" xfId="15" applyFont="1" applyBorder="1" applyAlignment="1">
      <alignment horizontal="left" vertical="center" wrapText="1"/>
    </xf>
    <xf numFmtId="0" fontId="10" fillId="0" borderId="19" xfId="23" applyFont="1" applyBorder="1" applyAlignment="1">
      <alignment horizontal="center" vertical="center"/>
    </xf>
    <xf numFmtId="0" fontId="10" fillId="0" borderId="18" xfId="23" applyFont="1" applyBorder="1" applyAlignment="1">
      <alignment horizontal="center" vertical="center"/>
    </xf>
    <xf numFmtId="0" fontId="29" fillId="0" borderId="0" xfId="15" applyFont="1" applyAlignment="1">
      <alignment vertical="center" wrapText="1"/>
    </xf>
    <xf numFmtId="0" fontId="29" fillId="0" borderId="0" xfId="15" applyFont="1" applyAlignment="1">
      <alignment horizontal="left" vertical="center"/>
    </xf>
    <xf numFmtId="0" fontId="29" fillId="0" borderId="0" xfId="15" applyFont="1" applyAlignment="1">
      <alignment horizontal="left" vertical="center" wrapText="1"/>
    </xf>
    <xf numFmtId="0" fontId="34" fillId="2" borderId="23" xfId="15" applyFont="1" applyFill="1" applyBorder="1" applyAlignment="1">
      <alignment horizontal="left" vertical="top" wrapText="1"/>
    </xf>
    <xf numFmtId="0" fontId="34" fillId="2" borderId="1" xfId="15" applyFont="1" applyFill="1" applyBorder="1" applyAlignment="1">
      <alignment horizontal="left" vertical="top" wrapText="1"/>
    </xf>
    <xf numFmtId="0" fontId="34" fillId="2" borderId="30" xfId="15" applyFont="1" applyFill="1" applyBorder="1" applyAlignment="1">
      <alignment horizontal="left" vertical="top" wrapText="1"/>
    </xf>
    <xf numFmtId="0" fontId="34" fillId="2" borderId="17" xfId="15" applyFont="1" applyFill="1" applyBorder="1" applyAlignment="1">
      <alignment horizontal="left" vertical="top" wrapText="1"/>
    </xf>
    <xf numFmtId="0" fontId="34" fillId="2" borderId="20" xfId="15" applyFont="1" applyFill="1" applyBorder="1" applyAlignment="1">
      <alignment horizontal="left" vertical="top" wrapText="1"/>
    </xf>
    <xf numFmtId="0" fontId="34" fillId="2" borderId="36" xfId="15" applyFont="1" applyFill="1" applyBorder="1" applyAlignment="1">
      <alignment horizontal="left" vertical="top" wrapText="1"/>
    </xf>
    <xf numFmtId="0" fontId="34" fillId="2" borderId="35" xfId="15" applyFont="1" applyFill="1" applyBorder="1" applyAlignment="1">
      <alignment horizontal="left" vertical="top" wrapText="1"/>
    </xf>
    <xf numFmtId="0" fontId="34" fillId="2" borderId="26" xfId="15" applyFont="1" applyFill="1" applyBorder="1" applyAlignment="1">
      <alignment horizontal="left" vertical="top" wrapText="1"/>
    </xf>
    <xf numFmtId="0" fontId="34" fillId="2" borderId="10" xfId="15" applyFont="1" applyFill="1" applyBorder="1" applyAlignment="1">
      <alignment horizontal="left" vertical="center" wrapText="1"/>
    </xf>
    <xf numFmtId="0" fontId="46" fillId="3" borderId="36" xfId="15" applyFont="1" applyFill="1" applyBorder="1" applyAlignment="1">
      <alignment horizontal="left" vertical="top" wrapText="1"/>
    </xf>
    <xf numFmtId="0" fontId="46" fillId="3" borderId="35" xfId="15" applyFont="1" applyFill="1" applyBorder="1" applyAlignment="1">
      <alignment horizontal="left" vertical="top" wrapText="1"/>
    </xf>
    <xf numFmtId="0" fontId="46" fillId="3" borderId="34" xfId="15" applyFont="1" applyFill="1" applyBorder="1" applyAlignment="1">
      <alignment horizontal="left" vertical="top" wrapText="1"/>
    </xf>
    <xf numFmtId="0" fontId="46" fillId="2" borderId="23" xfId="15" applyFont="1" applyFill="1" applyBorder="1" applyAlignment="1">
      <alignment vertical="top" wrapText="1"/>
    </xf>
    <xf numFmtId="0" fontId="46" fillId="2" borderId="1" xfId="15" applyFont="1" applyFill="1" applyBorder="1" applyAlignment="1">
      <alignment vertical="top" wrapText="1"/>
    </xf>
    <xf numFmtId="0" fontId="31" fillId="0" borderId="6" xfId="15" applyFont="1" applyBorder="1" applyAlignment="1">
      <alignment horizontal="left" vertical="top" wrapText="1"/>
    </xf>
    <xf numFmtId="0" fontId="31" fillId="0" borderId="10" xfId="15" applyFont="1" applyBorder="1" applyAlignment="1">
      <alignment horizontal="left" vertical="top" wrapText="1"/>
    </xf>
    <xf numFmtId="0" fontId="31" fillId="0" borderId="38" xfId="15" applyFont="1" applyBorder="1" applyAlignment="1">
      <alignment horizontal="left" vertical="top" wrapText="1"/>
    </xf>
    <xf numFmtId="0" fontId="34" fillId="2" borderId="1" xfId="15" applyFont="1" applyFill="1" applyBorder="1" applyAlignment="1">
      <alignment vertical="top" wrapText="1"/>
    </xf>
    <xf numFmtId="9" fontId="34" fillId="0" borderId="31" xfId="16" applyFont="1" applyBorder="1" applyAlignment="1">
      <alignment horizontal="left" vertical="top" wrapText="1"/>
    </xf>
    <xf numFmtId="9" fontId="34" fillId="0" borderId="53" xfId="16" applyFont="1" applyBorder="1" applyAlignment="1">
      <alignment horizontal="left" vertical="top" wrapText="1"/>
    </xf>
    <xf numFmtId="9" fontId="34" fillId="0" borderId="61" xfId="16" applyFont="1" applyBorder="1" applyAlignment="1">
      <alignment horizontal="left" vertical="top" wrapText="1"/>
    </xf>
    <xf numFmtId="0" fontId="46" fillId="2" borderId="39" xfId="15" applyFont="1" applyFill="1" applyBorder="1" applyAlignment="1">
      <alignment horizontal="left" vertical="top" wrapText="1"/>
    </xf>
    <xf numFmtId="0" fontId="46" fillId="2" borderId="7" xfId="15" applyFont="1" applyFill="1" applyBorder="1" applyAlignment="1">
      <alignment horizontal="left" vertical="top" wrapText="1"/>
    </xf>
    <xf numFmtId="0" fontId="34" fillId="2" borderId="0" xfId="15" applyFont="1" applyFill="1" applyAlignment="1">
      <alignment vertical="top" wrapText="1"/>
    </xf>
    <xf numFmtId="0" fontId="49" fillId="0" borderId="32" xfId="15" applyFont="1" applyBorder="1" applyAlignment="1">
      <alignment horizontal="center" vertical="top"/>
    </xf>
    <xf numFmtId="0" fontId="49" fillId="0" borderId="33" xfId="15" applyFont="1" applyBorder="1" applyAlignment="1">
      <alignment horizontal="center" vertical="top"/>
    </xf>
    <xf numFmtId="0" fontId="46" fillId="2" borderId="1" xfId="15" applyFont="1" applyFill="1" applyBorder="1" applyAlignment="1">
      <alignment horizontal="center" vertical="top" wrapText="1"/>
    </xf>
    <xf numFmtId="0" fontId="46" fillId="0" borderId="15" xfId="15" applyFont="1" applyBorder="1" applyAlignment="1">
      <alignment horizontal="center" vertical="top" wrapText="1"/>
    </xf>
    <xf numFmtId="0" fontId="34" fillId="0" borderId="4" xfId="15" applyFont="1" applyBorder="1" applyAlignment="1">
      <alignment horizontal="center" vertical="top" wrapText="1"/>
    </xf>
    <xf numFmtId="0" fontId="46" fillId="2" borderId="30" xfId="15" applyFont="1" applyFill="1" applyBorder="1" applyAlignment="1">
      <alignment vertical="top" wrapText="1"/>
    </xf>
    <xf numFmtId="0" fontId="46" fillId="2" borderId="17" xfId="15" applyFont="1" applyFill="1" applyBorder="1" applyAlignment="1">
      <alignment vertical="top" wrapText="1"/>
    </xf>
    <xf numFmtId="0" fontId="31" fillId="0" borderId="19" xfId="15" applyFont="1" applyBorder="1" applyAlignment="1">
      <alignment horizontal="left" vertical="top" wrapText="1"/>
    </xf>
    <xf numFmtId="0" fontId="31" fillId="0" borderId="20" xfId="15" applyFont="1" applyBorder="1" applyAlignment="1">
      <alignment horizontal="left" vertical="top" wrapText="1"/>
    </xf>
    <xf numFmtId="0" fontId="31" fillId="0" borderId="37" xfId="15" applyFont="1" applyBorder="1" applyAlignment="1">
      <alignment horizontal="left" vertical="top" wrapText="1"/>
    </xf>
    <xf numFmtId="0" fontId="46" fillId="2" borderId="29" xfId="15" applyFont="1" applyFill="1" applyBorder="1" applyAlignment="1">
      <alignment horizontal="center" vertical="center" wrapText="1"/>
    </xf>
    <xf numFmtId="0" fontId="46" fillId="2" borderId="28" xfId="15" applyFont="1" applyFill="1" applyBorder="1" applyAlignment="1">
      <alignment horizontal="center" vertical="center" wrapText="1"/>
    </xf>
    <xf numFmtId="0" fontId="46" fillId="2" borderId="56" xfId="15" applyFont="1" applyFill="1" applyBorder="1" applyAlignment="1">
      <alignment horizontal="center" vertical="center" wrapText="1"/>
    </xf>
    <xf numFmtId="0" fontId="46" fillId="2" borderId="25" xfId="15" applyFont="1" applyFill="1" applyBorder="1" applyAlignment="1">
      <alignment horizontal="center" vertical="center" wrapText="1"/>
    </xf>
    <xf numFmtId="0" fontId="46" fillId="2" borderId="9" xfId="15" applyFont="1" applyFill="1" applyBorder="1" applyAlignment="1">
      <alignment horizontal="center" vertical="center" wrapText="1"/>
    </xf>
    <xf numFmtId="0" fontId="46" fillId="2" borderId="12" xfId="15" applyFont="1" applyFill="1" applyBorder="1" applyAlignment="1">
      <alignment horizontal="center" vertical="center" wrapText="1"/>
    </xf>
    <xf numFmtId="0" fontId="46" fillId="2" borderId="27" xfId="15" applyFont="1" applyFill="1" applyBorder="1" applyAlignment="1">
      <alignment horizontal="center" vertical="top" wrapText="1"/>
    </xf>
    <xf numFmtId="0" fontId="46" fillId="2" borderId="26" xfId="15" applyFont="1" applyFill="1" applyBorder="1" applyAlignment="1">
      <alignment horizontal="center" vertical="top" wrapText="1"/>
    </xf>
    <xf numFmtId="0" fontId="46" fillId="2" borderId="55" xfId="15" applyFont="1" applyFill="1" applyBorder="1" applyAlignment="1">
      <alignment horizontal="center" vertical="top" wrapText="1"/>
    </xf>
    <xf numFmtId="0" fontId="46" fillId="2" borderId="57" xfId="15" applyFont="1" applyFill="1" applyBorder="1" applyAlignment="1">
      <alignment horizontal="center" vertical="top" wrapText="1"/>
    </xf>
    <xf numFmtId="0" fontId="46" fillId="2" borderId="4" xfId="15" applyFont="1" applyFill="1" applyBorder="1" applyAlignment="1">
      <alignment horizontal="center" vertical="top" wrapText="1"/>
    </xf>
    <xf numFmtId="0" fontId="46" fillId="3" borderId="29" xfId="15" applyFont="1" applyFill="1" applyBorder="1" applyAlignment="1">
      <alignment horizontal="left" vertical="top" wrapText="1"/>
    </xf>
    <xf numFmtId="0" fontId="46" fillId="3" borderId="28" xfId="15" applyFont="1" applyFill="1" applyBorder="1" applyAlignment="1">
      <alignment horizontal="left" vertical="top" wrapText="1"/>
    </xf>
    <xf numFmtId="0" fontId="46" fillId="3" borderId="46" xfId="15" applyFont="1" applyFill="1" applyBorder="1" applyAlignment="1">
      <alignment horizontal="left" vertical="top" wrapText="1"/>
    </xf>
    <xf numFmtId="0" fontId="46" fillId="2" borderId="58" xfId="15" applyFont="1" applyFill="1" applyBorder="1" applyAlignment="1">
      <alignment horizontal="center" vertical="top" wrapText="1"/>
    </xf>
    <xf numFmtId="0" fontId="46" fillId="2" borderId="24" xfId="15" applyFont="1" applyFill="1" applyBorder="1" applyAlignment="1">
      <alignment horizontal="center" vertical="top" wrapText="1"/>
    </xf>
    <xf numFmtId="0" fontId="46" fillId="2" borderId="6" xfId="15" applyFont="1" applyFill="1" applyBorder="1" applyAlignment="1">
      <alignment horizontal="center" vertical="top" wrapText="1"/>
    </xf>
    <xf numFmtId="0" fontId="46" fillId="2" borderId="13" xfId="15" applyFont="1" applyFill="1" applyBorder="1" applyAlignment="1">
      <alignment horizontal="center" vertical="top" wrapText="1"/>
    </xf>
    <xf numFmtId="0" fontId="46" fillId="0" borderId="1" xfId="15" applyFont="1" applyBorder="1" applyAlignment="1">
      <alignment horizontal="center" vertical="top" wrapText="1"/>
    </xf>
    <xf numFmtId="0" fontId="46" fillId="0" borderId="22" xfId="15" applyFont="1" applyBorder="1" applyAlignment="1">
      <alignment horizontal="center" vertical="top" wrapText="1"/>
    </xf>
    <xf numFmtId="0" fontId="34" fillId="2" borderId="17" xfId="15" applyFont="1" applyFill="1" applyBorder="1" applyAlignment="1">
      <alignment horizontal="left" vertical="center" wrapText="1"/>
    </xf>
    <xf numFmtId="0" fontId="34" fillId="0" borderId="30" xfId="15" applyFont="1" applyBorder="1" applyAlignment="1">
      <alignment horizontal="left" vertical="top" wrapText="1"/>
    </xf>
    <xf numFmtId="0" fontId="46" fillId="0" borderId="17" xfId="15" applyFont="1" applyBorder="1" applyAlignment="1">
      <alignment horizontal="left" vertical="top" wrapText="1"/>
    </xf>
    <xf numFmtId="0" fontId="46" fillId="0" borderId="16" xfId="15" applyFont="1" applyBorder="1" applyAlignment="1">
      <alignment horizontal="left" vertical="top" wrapText="1"/>
    </xf>
    <xf numFmtId="0" fontId="46" fillId="2" borderId="23" xfId="15" applyFont="1" applyFill="1" applyBorder="1" applyAlignment="1">
      <alignment horizontal="center" vertical="top" wrapText="1"/>
    </xf>
    <xf numFmtId="0" fontId="46" fillId="2" borderId="23" xfId="15" applyFont="1" applyFill="1" applyBorder="1" applyAlignment="1">
      <alignment horizontal="left" vertical="top" wrapText="1"/>
    </xf>
    <xf numFmtId="0" fontId="46" fillId="2" borderId="1" xfId="15" applyFont="1" applyFill="1" applyBorder="1" applyAlignment="1">
      <alignment horizontal="left" vertical="top" wrapText="1"/>
    </xf>
    <xf numFmtId="0" fontId="46" fillId="2" borderId="6" xfId="15" applyFont="1" applyFill="1" applyBorder="1" applyAlignment="1">
      <alignment horizontal="center" vertical="center" wrapText="1"/>
    </xf>
    <xf numFmtId="0" fontId="46" fillId="2" borderId="13" xfId="15" applyFont="1" applyFill="1" applyBorder="1" applyAlignment="1">
      <alignment horizontal="center" vertical="center" wrapText="1"/>
    </xf>
    <xf numFmtId="0" fontId="58" fillId="0" borderId="40" xfId="0" applyFont="1" applyBorder="1" applyAlignment="1">
      <alignment horizontal="left" vertical="center" wrapText="1"/>
    </xf>
    <xf numFmtId="0" fontId="58" fillId="0" borderId="10" xfId="0" applyFont="1" applyBorder="1" applyAlignment="1">
      <alignment horizontal="left" vertical="center" wrapText="1"/>
    </xf>
    <xf numFmtId="0" fontId="58" fillId="0" borderId="13" xfId="0" applyFont="1" applyBorder="1" applyAlignment="1">
      <alignment horizontal="left" vertical="center" wrapText="1"/>
    </xf>
    <xf numFmtId="0" fontId="60" fillId="0" borderId="6" xfId="0" applyFont="1" applyBorder="1" applyAlignment="1">
      <alignment horizontal="center" vertical="center" wrapText="1"/>
    </xf>
    <xf numFmtId="0" fontId="60" fillId="0" borderId="13" xfId="0" applyFont="1" applyBorder="1" applyAlignment="1">
      <alignment horizontal="center" vertical="center" wrapText="1"/>
    </xf>
    <xf numFmtId="0" fontId="34" fillId="0" borderId="51" xfId="15" applyFont="1" applyBorder="1" applyAlignment="1">
      <alignment horizontal="center" vertical="top" wrapText="1"/>
    </xf>
    <xf numFmtId="0" fontId="34" fillId="0" borderId="0" xfId="15" applyFont="1" applyAlignment="1">
      <alignment horizontal="center" vertical="top" wrapText="1"/>
    </xf>
    <xf numFmtId="0" fontId="34" fillId="0" borderId="50" xfId="15" applyFont="1" applyBorder="1" applyAlignment="1">
      <alignment horizontal="center" vertical="top" wrapText="1"/>
    </xf>
    <xf numFmtId="0" fontId="46" fillId="3" borderId="25" xfId="15" applyFont="1" applyFill="1" applyBorder="1" applyAlignment="1">
      <alignment horizontal="left" vertical="top" wrapText="1"/>
    </xf>
    <xf numFmtId="0" fontId="46" fillId="3" borderId="9" xfId="15" applyFont="1" applyFill="1" applyBorder="1" applyAlignment="1">
      <alignment horizontal="left" vertical="top" wrapText="1"/>
    </xf>
    <xf numFmtId="0" fontId="46" fillId="3" borderId="54" xfId="15" applyFont="1" applyFill="1" applyBorder="1" applyAlignment="1">
      <alignment horizontal="left" vertical="top" wrapText="1"/>
    </xf>
    <xf numFmtId="0" fontId="33" fillId="0" borderId="39" xfId="0" applyFont="1" applyBorder="1" applyAlignment="1">
      <alignment horizontal="left" vertical="top" wrapText="1"/>
    </xf>
    <xf numFmtId="0" fontId="33" fillId="0" borderId="8" xfId="0" applyFont="1" applyBorder="1" applyAlignment="1">
      <alignment horizontal="left" vertical="top" wrapText="1"/>
    </xf>
    <xf numFmtId="0" fontId="33" fillId="0" borderId="42" xfId="0" applyFont="1" applyBorder="1" applyAlignment="1">
      <alignment horizontal="left" vertical="top" wrapText="1"/>
    </xf>
    <xf numFmtId="0" fontId="33" fillId="0" borderId="47" xfId="0" applyFont="1" applyBorder="1" applyAlignment="1">
      <alignment horizontal="left" vertical="top" wrapText="1"/>
    </xf>
    <xf numFmtId="0" fontId="33" fillId="0" borderId="48" xfId="0" applyFont="1" applyBorder="1" applyAlignment="1">
      <alignment horizontal="left" vertical="top" wrapText="1"/>
    </xf>
    <xf numFmtId="0" fontId="33" fillId="0" borderId="49" xfId="0" applyFont="1" applyBorder="1" applyAlignment="1">
      <alignment horizontal="left" vertical="top" wrapText="1"/>
    </xf>
    <xf numFmtId="0" fontId="24" fillId="0" borderId="40" xfId="0" applyFont="1" applyBorder="1" applyAlignment="1">
      <alignment horizontal="left" vertical="center" wrapText="1"/>
    </xf>
    <xf numFmtId="0" fontId="24" fillId="0" borderId="10" xfId="0" applyFont="1" applyBorder="1" applyAlignment="1">
      <alignment horizontal="left" vertical="center" wrapText="1"/>
    </xf>
    <xf numFmtId="0" fontId="24" fillId="0" borderId="13" xfId="0" applyFont="1" applyBorder="1" applyAlignment="1">
      <alignment horizontal="left" vertical="center" wrapText="1"/>
    </xf>
    <xf numFmtId="0" fontId="38" fillId="0" borderId="40" xfId="0" applyFont="1" applyBorder="1" applyAlignment="1">
      <alignment horizontal="left" vertical="center" wrapText="1"/>
    </xf>
    <xf numFmtId="0" fontId="38" fillId="0" borderId="10" xfId="0" applyFont="1" applyBorder="1" applyAlignment="1">
      <alignment horizontal="left" vertical="center" wrapText="1"/>
    </xf>
    <xf numFmtId="0" fontId="38" fillId="0" borderId="13" xfId="0" applyFont="1" applyBorder="1" applyAlignment="1">
      <alignment horizontal="left" vertical="center" wrapText="1"/>
    </xf>
    <xf numFmtId="0" fontId="24" fillId="3" borderId="40" xfId="0" applyFont="1" applyFill="1" applyBorder="1" applyAlignment="1">
      <alignment horizontal="left" vertical="center" wrapText="1"/>
    </xf>
    <xf numFmtId="0" fontId="24" fillId="3" borderId="10" xfId="0" applyFont="1" applyFill="1" applyBorder="1" applyAlignment="1">
      <alignment horizontal="left" vertical="center" wrapText="1"/>
    </xf>
    <xf numFmtId="0" fontId="24" fillId="3" borderId="38" xfId="0" applyFont="1" applyFill="1" applyBorder="1" applyAlignment="1">
      <alignment horizontal="left" vertical="center" wrapText="1"/>
    </xf>
    <xf numFmtId="0" fontId="28" fillId="0" borderId="6" xfId="0" applyFont="1" applyBorder="1" applyAlignment="1">
      <alignment horizontal="center" vertical="center" wrapText="1"/>
    </xf>
    <xf numFmtId="0" fontId="28" fillId="0" borderId="10" xfId="0" applyFont="1" applyBorder="1" applyAlignment="1">
      <alignment horizontal="center" vertical="center" wrapText="1"/>
    </xf>
    <xf numFmtId="0" fontId="8" fillId="0" borderId="1" xfId="4" applyFont="1" applyBorder="1" applyAlignment="1">
      <alignment horizontal="center" vertical="center"/>
    </xf>
    <xf numFmtId="0" fontId="8" fillId="0" borderId="1" xfId="4" applyFont="1" applyBorder="1" applyAlignment="1">
      <alignment horizontal="center" vertical="center" wrapText="1"/>
    </xf>
    <xf numFmtId="0" fontId="8" fillId="0" borderId="22" xfId="4" applyFont="1" applyBorder="1" applyAlignment="1">
      <alignment horizontal="center" vertical="center" wrapText="1"/>
    </xf>
    <xf numFmtId="0" fontId="10" fillId="0" borderId="40" xfId="0" applyFont="1" applyBorder="1" applyAlignment="1">
      <alignment horizontal="center" vertical="center" wrapText="1"/>
    </xf>
    <xf numFmtId="0" fontId="10" fillId="0" borderId="39" xfId="4" applyFont="1" applyBorder="1" applyAlignment="1">
      <alignment horizontal="center" vertical="center" wrapText="1"/>
    </xf>
    <xf numFmtId="0" fontId="10" fillId="0" borderId="8" xfId="4" applyFont="1" applyBorder="1" applyAlignment="1">
      <alignment horizontal="center" vertical="center" wrapText="1"/>
    </xf>
    <xf numFmtId="0" fontId="10" fillId="0" borderId="7" xfId="4" applyFont="1" applyBorder="1" applyAlignment="1">
      <alignment horizontal="center" vertical="center" wrapText="1"/>
    </xf>
    <xf numFmtId="0" fontId="10" fillId="0" borderId="25" xfId="4" applyFont="1" applyBorder="1" applyAlignment="1">
      <alignment horizontal="center" vertical="center" wrapText="1"/>
    </xf>
    <xf numFmtId="0" fontId="10" fillId="0" borderId="9" xfId="4" applyFont="1" applyBorder="1" applyAlignment="1">
      <alignment horizontal="center" vertical="center" wrapText="1"/>
    </xf>
    <xf numFmtId="0" fontId="10" fillId="0" borderId="12" xfId="4" applyFont="1" applyBorder="1" applyAlignment="1">
      <alignment horizontal="center" vertical="center" wrapText="1"/>
    </xf>
    <xf numFmtId="0" fontId="25" fillId="0" borderId="6" xfId="0" applyFont="1" applyBorder="1" applyAlignment="1">
      <alignment horizontal="left" vertical="top" wrapText="1"/>
    </xf>
    <xf numFmtId="0" fontId="25" fillId="0" borderId="10" xfId="0" applyFont="1" applyBorder="1" applyAlignment="1">
      <alignment horizontal="left" vertical="top" wrapText="1"/>
    </xf>
    <xf numFmtId="0" fontId="25" fillId="0" borderId="13" xfId="0" applyFont="1" applyBorder="1" applyAlignment="1">
      <alignment horizontal="left" vertical="top" wrapText="1"/>
    </xf>
    <xf numFmtId="4" fontId="25" fillId="0" borderId="6" xfId="0" applyNumberFormat="1" applyFont="1" applyBorder="1" applyAlignment="1">
      <alignment horizontal="left" vertical="top" wrapText="1"/>
    </xf>
    <xf numFmtId="4" fontId="25" fillId="0" borderId="10" xfId="0" applyNumberFormat="1" applyFont="1" applyBorder="1" applyAlignment="1">
      <alignment horizontal="left" vertical="top" wrapText="1"/>
    </xf>
    <xf numFmtId="4" fontId="25" fillId="0" borderId="13" xfId="0" applyNumberFormat="1" applyFont="1" applyBorder="1" applyAlignment="1">
      <alignment horizontal="left" vertical="top" wrapText="1"/>
    </xf>
    <xf numFmtId="4" fontId="25" fillId="0" borderId="2" xfId="0" applyNumberFormat="1" applyFont="1" applyBorder="1" applyAlignment="1">
      <alignment horizontal="left" vertical="top" wrapText="1"/>
    </xf>
    <xf numFmtId="4" fontId="25" fillId="0" borderId="8" xfId="0" applyNumberFormat="1" applyFont="1" applyBorder="1" applyAlignment="1">
      <alignment horizontal="left" vertical="top" wrapText="1"/>
    </xf>
    <xf numFmtId="4" fontId="25" fillId="0" borderId="7" xfId="0" applyNumberFormat="1" applyFont="1" applyBorder="1" applyAlignment="1">
      <alignment horizontal="left" vertical="top" wrapText="1"/>
    </xf>
    <xf numFmtId="0" fontId="24" fillId="3" borderId="44" xfId="0" applyFont="1" applyFill="1" applyBorder="1" applyAlignment="1">
      <alignment horizontal="left" vertical="center" wrapText="1"/>
    </xf>
    <xf numFmtId="0" fontId="24" fillId="3" borderId="26" xfId="0" applyFont="1" applyFill="1" applyBorder="1" applyAlignment="1">
      <alignment horizontal="left" vertical="center" wrapText="1"/>
    </xf>
    <xf numFmtId="0" fontId="24" fillId="3" borderId="45" xfId="0" applyFont="1" applyFill="1" applyBorder="1" applyAlignment="1">
      <alignment horizontal="left" vertical="center" wrapText="1"/>
    </xf>
    <xf numFmtId="0" fontId="36" fillId="0" borderId="32" xfId="0" applyFont="1" applyBorder="1" applyAlignment="1">
      <alignment horizontal="center" vertical="center" textRotation="90" wrapText="1"/>
    </xf>
    <xf numFmtId="0" fontId="36" fillId="0" borderId="41" xfId="0" applyFont="1" applyBorder="1" applyAlignment="1">
      <alignment horizontal="center" vertical="center" textRotation="90" wrapText="1"/>
    </xf>
    <xf numFmtId="0" fontId="36" fillId="0" borderId="43" xfId="0" applyFont="1" applyBorder="1" applyAlignment="1">
      <alignment horizontal="center" vertical="center" textRotation="90" wrapText="1"/>
    </xf>
    <xf numFmtId="165" fontId="10" fillId="2" borderId="6" xfId="7" applyNumberFormat="1" applyFont="1" applyFill="1" applyBorder="1" applyAlignment="1">
      <alignment horizontal="left" vertical="top" wrapText="1"/>
    </xf>
    <xf numFmtId="165" fontId="10" fillId="2" borderId="10" xfId="7" applyNumberFormat="1" applyFont="1" applyFill="1" applyBorder="1" applyAlignment="1">
      <alignment horizontal="left" vertical="top" wrapText="1"/>
    </xf>
    <xf numFmtId="165" fontId="10" fillId="2" borderId="38" xfId="7" applyNumberFormat="1" applyFont="1" applyFill="1" applyBorder="1" applyAlignment="1">
      <alignment horizontal="left" vertical="top" wrapText="1"/>
    </xf>
    <xf numFmtId="0" fontId="36" fillId="0" borderId="33" xfId="0" applyFont="1" applyBorder="1" applyAlignment="1">
      <alignment horizontal="center" vertical="center" textRotation="90" wrapText="1"/>
    </xf>
    <xf numFmtId="0" fontId="25" fillId="0" borderId="1" xfId="0" applyFont="1" applyBorder="1" applyAlignment="1">
      <alignment horizontal="left" vertical="top" wrapText="1"/>
    </xf>
    <xf numFmtId="165" fontId="10" fillId="2" borderId="2" xfId="7" applyNumberFormat="1" applyFont="1" applyFill="1" applyBorder="1" applyAlignment="1">
      <alignment horizontal="left" vertical="top" wrapText="1"/>
    </xf>
    <xf numFmtId="0" fontId="0" fillId="2" borderId="8" xfId="0" applyFill="1" applyBorder="1" applyAlignment="1">
      <alignment horizontal="left" vertical="top" wrapText="1"/>
    </xf>
    <xf numFmtId="0" fontId="0" fillId="2" borderId="42" xfId="0" applyFill="1" applyBorder="1" applyAlignment="1">
      <alignment horizontal="left" vertical="top" wrapText="1"/>
    </xf>
    <xf numFmtId="0" fontId="25" fillId="0" borderId="6" xfId="0" applyFont="1" applyBorder="1" applyAlignment="1">
      <alignment horizontal="center" vertical="top" wrapText="1"/>
    </xf>
    <xf numFmtId="0" fontId="25" fillId="0" borderId="10" xfId="0" applyFont="1" applyBorder="1" applyAlignment="1">
      <alignment horizontal="center" vertical="top" wrapText="1"/>
    </xf>
    <xf numFmtId="0" fontId="25" fillId="0" borderId="13" xfId="0" applyFont="1" applyBorder="1" applyAlignment="1">
      <alignment horizontal="center" vertical="top" wrapText="1"/>
    </xf>
    <xf numFmtId="0" fontId="36" fillId="0" borderId="21" xfId="0" applyFont="1" applyBorder="1" applyAlignment="1">
      <alignment horizontal="left" vertical="center" wrapText="1"/>
    </xf>
    <xf numFmtId="0" fontId="36" fillId="0" borderId="20" xfId="0" applyFont="1" applyBorder="1" applyAlignment="1">
      <alignment horizontal="left" vertical="center" wrapText="1"/>
    </xf>
    <xf numFmtId="0" fontId="36" fillId="0" borderId="18" xfId="0" applyFont="1" applyBorder="1" applyAlignment="1">
      <alignment horizontal="left" vertical="center" wrapText="1"/>
    </xf>
    <xf numFmtId="0" fontId="25" fillId="0" borderId="19" xfId="0" applyFont="1" applyBorder="1" applyAlignment="1">
      <alignment horizontal="left" vertical="top" wrapText="1"/>
    </xf>
    <xf numFmtId="0" fontId="25" fillId="0" borderId="20" xfId="0" applyFont="1" applyBorder="1" applyAlignment="1">
      <alignment horizontal="left" vertical="top" wrapText="1"/>
    </xf>
    <xf numFmtId="0" fontId="25" fillId="0" borderId="37" xfId="0" applyFont="1" applyBorder="1" applyAlignment="1">
      <alignment horizontal="left" vertical="top" wrapText="1"/>
    </xf>
    <xf numFmtId="0" fontId="25" fillId="0" borderId="0" xfId="0" applyFont="1" applyAlignment="1">
      <alignment horizontal="center"/>
    </xf>
    <xf numFmtId="0" fontId="12" fillId="0" borderId="6" xfId="4" applyFont="1" applyBorder="1" applyAlignment="1">
      <alignment horizontal="center" vertical="center" wrapText="1"/>
    </xf>
    <xf numFmtId="0" fontId="12" fillId="0" borderId="10" xfId="4" applyFont="1" applyBorder="1" applyAlignment="1">
      <alignment horizontal="center" vertical="center" wrapText="1"/>
    </xf>
    <xf numFmtId="0" fontId="12" fillId="0" borderId="38" xfId="4" applyFont="1" applyBorder="1" applyAlignment="1">
      <alignment horizontal="center" vertical="center" wrapText="1"/>
    </xf>
    <xf numFmtId="165" fontId="10" fillId="2" borderId="8" xfId="7" applyNumberFormat="1" applyFont="1" applyFill="1" applyBorder="1" applyAlignment="1">
      <alignment horizontal="left" vertical="top" wrapText="1"/>
    </xf>
    <xf numFmtId="165" fontId="10" fillId="2" borderId="42" xfId="7" applyNumberFormat="1" applyFont="1" applyFill="1" applyBorder="1" applyAlignment="1">
      <alignment horizontal="left" vertical="top" wrapText="1"/>
    </xf>
    <xf numFmtId="165" fontId="10" fillId="2" borderId="5" xfId="7" applyNumberFormat="1" applyFont="1" applyFill="1" applyBorder="1" applyAlignment="1">
      <alignment horizontal="left" vertical="top" wrapText="1"/>
    </xf>
    <xf numFmtId="165" fontId="10" fillId="2" borderId="9" xfId="7" applyNumberFormat="1" applyFont="1" applyFill="1" applyBorder="1" applyAlignment="1">
      <alignment horizontal="left" vertical="top" wrapText="1"/>
    </xf>
    <xf numFmtId="165" fontId="10" fillId="2" borderId="54" xfId="7" applyNumberFormat="1" applyFont="1" applyFill="1" applyBorder="1" applyAlignment="1">
      <alignment horizontal="left" vertical="top" wrapText="1"/>
    </xf>
    <xf numFmtId="0" fontId="36" fillId="0" borderId="23" xfId="0" applyFont="1" applyBorder="1" applyAlignment="1">
      <alignment horizontal="left" vertical="center"/>
    </xf>
    <xf numFmtId="0" fontId="36" fillId="0" borderId="1" xfId="0" applyFont="1" applyBorder="1" applyAlignment="1">
      <alignment horizontal="left" vertical="center"/>
    </xf>
    <xf numFmtId="0" fontId="36" fillId="0" borderId="2" xfId="0" applyFont="1" applyBorder="1" applyAlignment="1">
      <alignment horizontal="center" vertical="center"/>
    </xf>
    <xf numFmtId="0" fontId="36" fillId="0" borderId="8" xfId="0" applyFont="1" applyBorder="1" applyAlignment="1">
      <alignment horizontal="center" vertical="center"/>
    </xf>
    <xf numFmtId="0" fontId="36" fillId="0" borderId="11" xfId="0" applyFont="1" applyBorder="1" applyAlignment="1">
      <alignment horizontal="center" vertical="center"/>
    </xf>
    <xf numFmtId="0" fontId="36" fillId="0" borderId="0" xfId="0" applyFont="1" applyAlignment="1">
      <alignment horizontal="center" vertical="center"/>
    </xf>
    <xf numFmtId="0" fontId="36" fillId="0" borderId="1" xfId="0" applyFont="1" applyBorder="1" applyAlignment="1">
      <alignment horizontal="center" vertical="center" wrapText="1"/>
    </xf>
    <xf numFmtId="0" fontId="12" fillId="0" borderId="1" xfId="4" applyFont="1" applyBorder="1" applyAlignment="1">
      <alignment horizontal="center" vertical="center" wrapText="1"/>
    </xf>
    <xf numFmtId="0" fontId="36" fillId="0" borderId="6" xfId="0" applyFont="1" applyBorder="1" applyAlignment="1">
      <alignment horizontal="center" vertical="center" wrapText="1"/>
    </xf>
    <xf numFmtId="0" fontId="36" fillId="0" borderId="10" xfId="0" applyFont="1" applyBorder="1" applyAlignment="1">
      <alignment horizontal="center" vertical="center" wrapText="1"/>
    </xf>
    <xf numFmtId="0" fontId="36" fillId="0" borderId="38" xfId="0" applyFont="1" applyBorder="1" applyAlignment="1">
      <alignment horizontal="center" vertical="center" wrapText="1"/>
    </xf>
    <xf numFmtId="0" fontId="25" fillId="3" borderId="44" xfId="0" applyFont="1" applyFill="1" applyBorder="1" applyAlignment="1">
      <alignment horizontal="left" vertical="center" wrapText="1"/>
    </xf>
    <xf numFmtId="0" fontId="25" fillId="3" borderId="26" xfId="0" applyFont="1" applyFill="1" applyBorder="1" applyAlignment="1">
      <alignment horizontal="left" vertical="center" wrapText="1"/>
    </xf>
    <xf numFmtId="0" fontId="25" fillId="3" borderId="45" xfId="0" applyFont="1" applyFill="1" applyBorder="1" applyAlignment="1">
      <alignment horizontal="left" vertical="center" wrapText="1"/>
    </xf>
    <xf numFmtId="0" fontId="36" fillId="0" borderId="40" xfId="0" applyFont="1" applyBorder="1" applyAlignment="1">
      <alignment horizontal="left" vertical="top"/>
    </xf>
    <xf numFmtId="0" fontId="36" fillId="0" borderId="10" xfId="0" applyFont="1" applyBorder="1" applyAlignment="1">
      <alignment horizontal="left" vertical="top"/>
    </xf>
    <xf numFmtId="0" fontId="36" fillId="0" borderId="13" xfId="0" applyFont="1" applyBorder="1" applyAlignment="1">
      <alignment horizontal="left" vertical="top"/>
    </xf>
    <xf numFmtId="0" fontId="25" fillId="0" borderId="38" xfId="0" applyFont="1" applyBorder="1" applyAlignment="1">
      <alignment horizontal="left" vertical="top" wrapText="1"/>
    </xf>
    <xf numFmtId="0" fontId="36" fillId="0" borderId="40" xfId="0" applyFont="1" applyBorder="1" applyAlignment="1">
      <alignment horizontal="left" vertical="top" wrapText="1"/>
    </xf>
    <xf numFmtId="0" fontId="36" fillId="0" borderId="10" xfId="0" applyFont="1" applyBorder="1" applyAlignment="1">
      <alignment horizontal="left" vertical="top" wrapText="1"/>
    </xf>
    <xf numFmtId="0" fontId="36" fillId="0" borderId="13" xfId="0" applyFont="1" applyBorder="1" applyAlignment="1">
      <alignment horizontal="left" vertical="top" wrapText="1"/>
    </xf>
    <xf numFmtId="0" fontId="25" fillId="0" borderId="10" xfId="0" applyFont="1" applyBorder="1" applyAlignment="1">
      <alignment horizontal="left" vertical="top"/>
    </xf>
    <xf numFmtId="0" fontId="25" fillId="0" borderId="38" xfId="0" applyFont="1" applyBorder="1" applyAlignment="1">
      <alignment horizontal="left" vertical="top"/>
    </xf>
    <xf numFmtId="0" fontId="13" fillId="0" borderId="52" xfId="4" applyFont="1" applyBorder="1" applyAlignment="1">
      <alignment horizontal="center" vertical="center" wrapText="1"/>
    </xf>
    <xf numFmtId="0" fontId="13" fillId="0" borderId="23" xfId="4" applyFont="1" applyBorder="1" applyAlignment="1">
      <alignment horizontal="left" vertical="center" wrapText="1"/>
    </xf>
    <xf numFmtId="0" fontId="13" fillId="0" borderId="1" xfId="4" applyFont="1" applyBorder="1" applyAlignment="1">
      <alignment horizontal="left" vertical="center" wrapText="1"/>
    </xf>
    <xf numFmtId="49" fontId="13" fillId="0" borderId="1" xfId="4" applyNumberFormat="1" applyFont="1" applyBorder="1" applyAlignment="1">
      <alignment horizontal="left" vertical="top" wrapText="1"/>
    </xf>
    <xf numFmtId="0" fontId="13" fillId="0" borderId="30" xfId="4" applyFont="1" applyBorder="1" applyAlignment="1">
      <alignment horizontal="left" vertical="center" wrapText="1"/>
    </xf>
    <xf numFmtId="0" fontId="13" fillId="0" borderId="17" xfId="4" applyFont="1" applyBorder="1" applyAlignment="1">
      <alignment horizontal="left" vertical="center" wrapText="1"/>
    </xf>
    <xf numFmtId="49" fontId="13" fillId="0" borderId="17" xfId="4" applyNumberFormat="1" applyFont="1" applyBorder="1" applyAlignment="1">
      <alignment horizontal="left" vertical="top" wrapText="1"/>
    </xf>
    <xf numFmtId="0" fontId="50" fillId="0" borderId="0" xfId="0" applyFont="1" applyAlignment="1">
      <alignment horizontal="center"/>
    </xf>
    <xf numFmtId="0" fontId="25" fillId="0" borderId="0" xfId="0" applyFont="1" applyAlignment="1">
      <alignment horizontal="right"/>
    </xf>
    <xf numFmtId="0" fontId="12" fillId="4" borderId="29" xfId="4" applyFont="1" applyFill="1" applyBorder="1" applyAlignment="1">
      <alignment horizontal="center" vertical="center"/>
    </xf>
    <xf numFmtId="0" fontId="12" fillId="4" borderId="28" xfId="4" applyFont="1" applyFill="1" applyBorder="1" applyAlignment="1">
      <alignment horizontal="center" vertical="center"/>
    </xf>
    <xf numFmtId="0" fontId="12" fillId="4" borderId="46" xfId="4" applyFont="1" applyFill="1" applyBorder="1" applyAlignment="1">
      <alignment horizontal="center" vertical="center"/>
    </xf>
    <xf numFmtId="0" fontId="45" fillId="4" borderId="51" xfId="0" applyFont="1" applyFill="1" applyBorder="1" applyAlignment="1">
      <alignment horizontal="center"/>
    </xf>
    <xf numFmtId="0" fontId="45" fillId="4" borderId="0" xfId="0" applyFont="1" applyFill="1" applyAlignment="1">
      <alignment horizontal="center"/>
    </xf>
    <xf numFmtId="0" fontId="45" fillId="4" borderId="50" xfId="0" applyFont="1" applyFill="1" applyBorder="1" applyAlignment="1">
      <alignment horizontal="center"/>
    </xf>
    <xf numFmtId="0" fontId="10" fillId="0" borderId="0" xfId="23" applyFont="1" applyAlignment="1">
      <alignment horizontal="center" vertical="top"/>
    </xf>
    <xf numFmtId="0" fontId="87" fillId="0" borderId="0" xfId="30" applyFont="1" applyAlignment="1">
      <alignment horizontal="left"/>
    </xf>
    <xf numFmtId="0" fontId="81" fillId="0" borderId="0" xfId="30" applyFont="1" applyAlignment="1">
      <alignment horizontal="left" vertical="top"/>
    </xf>
    <xf numFmtId="0" fontId="87" fillId="0" borderId="0" xfId="0" applyFont="1" applyAlignment="1">
      <alignment horizontal="left"/>
    </xf>
    <xf numFmtId="0" fontId="87" fillId="0" borderId="0" xfId="0" applyFont="1"/>
    <xf numFmtId="49" fontId="10" fillId="2" borderId="24" xfId="1" applyNumberFormat="1" applyFont="1" applyFill="1" applyBorder="1" applyAlignment="1">
      <alignment horizontal="left" vertical="top" wrapText="1"/>
    </xf>
    <xf numFmtId="49" fontId="10" fillId="2" borderId="22" xfId="1" applyNumberFormat="1" applyFont="1" applyFill="1" applyBorder="1" applyAlignment="1">
      <alignment vertical="top" wrapText="1"/>
    </xf>
    <xf numFmtId="0" fontId="8" fillId="0" borderId="0" xfId="0" applyFont="1" applyAlignment="1"/>
    <xf numFmtId="0" fontId="10" fillId="0" borderId="0" xfId="30" applyFont="1" applyAlignment="1">
      <alignment vertical="top"/>
    </xf>
    <xf numFmtId="0" fontId="8" fillId="0" borderId="0" xfId="30" applyFont="1" applyAlignment="1"/>
    <xf numFmtId="166" fontId="45" fillId="2" borderId="1" xfId="15" applyNumberFormat="1" applyFont="1" applyFill="1" applyBorder="1" applyAlignment="1">
      <alignment horizontal="center" vertical="center"/>
    </xf>
    <xf numFmtId="166" fontId="45" fillId="2" borderId="22" xfId="15" applyNumberFormat="1" applyFont="1" applyFill="1" applyBorder="1" applyAlignment="1">
      <alignment horizontal="center" vertical="center"/>
    </xf>
    <xf numFmtId="166" fontId="44" fillId="2" borderId="1" xfId="15" applyNumberFormat="1" applyFont="1" applyFill="1" applyBorder="1" applyAlignment="1">
      <alignment horizontal="center" vertical="center" wrapText="1"/>
    </xf>
    <xf numFmtId="166" fontId="44" fillId="2" borderId="22" xfId="15" applyNumberFormat="1" applyFont="1" applyFill="1" applyBorder="1" applyAlignment="1">
      <alignment horizontal="center" vertical="center" wrapText="1"/>
    </xf>
    <xf numFmtId="166" fontId="44" fillId="2" borderId="6" xfId="15" applyNumberFormat="1" applyFont="1" applyFill="1" applyBorder="1" applyAlignment="1">
      <alignment horizontal="center" vertical="center" wrapText="1"/>
    </xf>
    <xf numFmtId="166" fontId="44" fillId="2" borderId="17" xfId="15" applyNumberFormat="1" applyFont="1" applyFill="1" applyBorder="1" applyAlignment="1">
      <alignment horizontal="center" vertical="center" wrapText="1"/>
    </xf>
    <xf numFmtId="166" fontId="44" fillId="2" borderId="19" xfId="15" applyNumberFormat="1" applyFont="1" applyFill="1" applyBorder="1" applyAlignment="1">
      <alignment horizontal="center" vertical="center" wrapText="1"/>
    </xf>
    <xf numFmtId="166" fontId="44" fillId="2" borderId="16" xfId="15" applyNumberFormat="1" applyFont="1" applyFill="1" applyBorder="1" applyAlignment="1">
      <alignment horizontal="center" vertical="center" wrapText="1"/>
    </xf>
    <xf numFmtId="0" fontId="10" fillId="2" borderId="37" xfId="15" applyFont="1" applyFill="1" applyBorder="1" applyAlignment="1">
      <alignment horizontal="left" vertical="top" wrapText="1"/>
    </xf>
    <xf numFmtId="0" fontId="25" fillId="2" borderId="22" xfId="0" applyFont="1" applyFill="1" applyBorder="1" applyAlignment="1">
      <alignment horizontal="left" vertical="top" wrapText="1"/>
    </xf>
    <xf numFmtId="0" fontId="25" fillId="2" borderId="16" xfId="0" applyFont="1" applyFill="1" applyBorder="1" applyAlignment="1">
      <alignment horizontal="left" vertical="top" wrapText="1"/>
    </xf>
  </cellXfs>
  <cellStyles count="41">
    <cellStyle name="Bad" xfId="33" builtinId="27"/>
    <cellStyle name="Comma 2" xfId="9" xr:uid="{00000000-0005-0000-0000-000001000000}"/>
    <cellStyle name="Normal" xfId="0" builtinId="0"/>
    <cellStyle name="Normal 2" xfId="4" xr:uid="{00000000-0005-0000-0000-000003000000}"/>
    <cellStyle name="Normal 2 2" xfId="7" xr:uid="{00000000-0005-0000-0000-000004000000}"/>
    <cellStyle name="Normal 2 2 2" xfId="17" xr:uid="{00000000-0005-0000-0000-000005000000}"/>
    <cellStyle name="Normal 2 3" xfId="15" xr:uid="{00000000-0005-0000-0000-000006000000}"/>
    <cellStyle name="Normal 3" xfId="2" xr:uid="{00000000-0005-0000-0000-000007000000}"/>
    <cellStyle name="Normal 3 2" xfId="8" xr:uid="{00000000-0005-0000-0000-000008000000}"/>
    <cellStyle name="Normal 3 2 2" xfId="13" xr:uid="{00000000-0005-0000-0000-000009000000}"/>
    <cellStyle name="Normal 3 2 2 2" xfId="23" xr:uid="{00000000-0005-0000-0000-00000A000000}"/>
    <cellStyle name="Normal 3 2 2 3" xfId="28" xr:uid="{00000000-0005-0000-0000-00000B000000}"/>
    <cellStyle name="Normal 3 2 2 4" xfId="36" xr:uid="{00000000-0005-0000-0000-00000C000000}"/>
    <cellStyle name="Normal 3 2 3" xfId="22" xr:uid="{00000000-0005-0000-0000-00000D000000}"/>
    <cellStyle name="Normal 3 2 3 2" xfId="30" xr:uid="{00000000-0005-0000-0000-00000E000000}"/>
    <cellStyle name="Normal 3 3" xfId="11" xr:uid="{00000000-0005-0000-0000-00000F000000}"/>
    <cellStyle name="Normal 3 3 2" xfId="26" xr:uid="{00000000-0005-0000-0000-000010000000}"/>
    <cellStyle name="Normal 3 3 3" xfId="40" xr:uid="{00000000-0005-0000-0000-000011000000}"/>
    <cellStyle name="Normal 3 4" xfId="20" xr:uid="{00000000-0005-0000-0000-000012000000}"/>
    <cellStyle name="Normal 3 4 2" xfId="37" xr:uid="{00000000-0005-0000-0000-000013000000}"/>
    <cellStyle name="Normal 4" xfId="6" xr:uid="{00000000-0005-0000-0000-000014000000}"/>
    <cellStyle name="Normal 5" xfId="38" xr:uid="{00000000-0005-0000-0000-000015000000}"/>
    <cellStyle name="Normal_form 1pr" xfId="32" xr:uid="{00000000-0005-0000-0000-000016000000}"/>
    <cellStyle name="Percent" xfId="1" builtinId="5"/>
    <cellStyle name="Percent 2" xfId="16" xr:uid="{00000000-0005-0000-0000-000018000000}"/>
    <cellStyle name="Percent 2 2" xfId="34" xr:uid="{00000000-0005-0000-0000-000019000000}"/>
    <cellStyle name="Обычный 4 2" xfId="3" xr:uid="{00000000-0005-0000-0000-00001A000000}"/>
    <cellStyle name="Обычный 4 2 2" xfId="10" xr:uid="{00000000-0005-0000-0000-00001B000000}"/>
    <cellStyle name="Обычный 4 2 2 2" xfId="14" xr:uid="{00000000-0005-0000-0000-00001C000000}"/>
    <cellStyle name="Обычный 4 2 2 2 2" xfId="24" xr:uid="{00000000-0005-0000-0000-00001D000000}"/>
    <cellStyle name="Обычный 4 2 2 2 3" xfId="27" xr:uid="{00000000-0005-0000-0000-00001E000000}"/>
    <cellStyle name="Обычный 4 2 2 2 4" xfId="35" xr:uid="{00000000-0005-0000-0000-00001F000000}"/>
    <cellStyle name="Обычный 4 2 2 3" xfId="21" xr:uid="{00000000-0005-0000-0000-000020000000}"/>
    <cellStyle name="Обычный 4 2 2 3 2" xfId="29" xr:uid="{00000000-0005-0000-0000-000021000000}"/>
    <cellStyle name="Обычный 4 2 3" xfId="12" xr:uid="{00000000-0005-0000-0000-000022000000}"/>
    <cellStyle name="Обычный 4 2 3 2" xfId="25" xr:uid="{00000000-0005-0000-0000-000023000000}"/>
    <cellStyle name="Обычный 4 2 3 3" xfId="39" xr:uid="{00000000-0005-0000-0000-000024000000}"/>
    <cellStyle name="Обычный 4 2 4" xfId="5" xr:uid="{00000000-0005-0000-0000-000025000000}"/>
    <cellStyle name="Обычный 4 2 4 2" xfId="18" xr:uid="{00000000-0005-0000-0000-000026000000}"/>
    <cellStyle name="Обычный 4 2 5" xfId="19" xr:uid="{00000000-0005-0000-0000-000027000000}"/>
    <cellStyle name="Обычный_Formular Program" xfId="31" xr:uid="{00000000-0005-0000-0000-000028000000}"/>
  </cellStyles>
  <dxfs count="0"/>
  <tableStyles count="0" defaultTableStyle="TableStyleMedium2" defaultPivotStyle="PivotStyleLight16"/>
  <colors>
    <mruColors>
      <color rgb="FF9E5ECE"/>
      <color rgb="FFCDACE6"/>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3.xml"/><Relationship Id="rId30"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User\Downloads\FINAL_Formularul_nr_1_25_08_2023%20(1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User\Downloads\FINAL_Formularul_nr_1_25_08_2023%20(12).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User\Downloads\FINAL_Formularul_nr_1_25_08_2023%20(1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5011"/>
      <sheetName val="6101"/>
      <sheetName val="6104"/>
      <sheetName val="6402"/>
      <sheetName val="6403"/>
      <sheetName val="6404"/>
      <sheetName val="6406"/>
      <sheetName val="6405"/>
      <sheetName val="7504"/>
      <sheetName val="5004"/>
      <sheetName val="5804"/>
      <sheetName val="6105"/>
      <sheetName val="6602"/>
      <sheetName val="7502"/>
      <sheetName val="7503"/>
      <sheetName val="7505"/>
      <sheetName val="8803"/>
      <sheetName val="8804"/>
      <sheetName val="8806"/>
    </sheetNames>
    <sheetDataSet>
      <sheetData sheetId="0" refreshError="1"/>
      <sheetData sheetId="1" refreshError="1"/>
      <sheetData sheetId="2" refreshError="1"/>
      <sheetData sheetId="3" refreshError="1"/>
      <sheetData sheetId="4" refreshError="1">
        <row r="70">
          <cell r="D70" t="str">
            <v>Subprogramul presupune activități de dezvoltare a infrastructurii transportului naval. Resursele financiare vor fi utilizate pentru asigurarea funcționalității porturilor de mărfuri și pasageri, precum și implementarea prevederilor convențiilor internaționale din domeniu la bordul navelor sub pavilionul Republicii Moldova. Activitățile prevăzute de subprogram sunt implementate de către  Agenția Navală și administrația Î.S. „Bacul Molovata”.</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5011"/>
      <sheetName val="6101"/>
      <sheetName val="6104"/>
      <sheetName val="6402"/>
      <sheetName val="6403"/>
      <sheetName val="6404"/>
      <sheetName val="6406"/>
      <sheetName val="6405"/>
      <sheetName val="7504"/>
      <sheetName val="5004"/>
      <sheetName val="5804"/>
      <sheetName val="6105"/>
      <sheetName val="6602"/>
      <sheetName val="7502"/>
      <sheetName val="7503"/>
      <sheetName val="7505"/>
      <sheetName val="8803"/>
      <sheetName val="8804"/>
      <sheetName val="8806"/>
    </sheetNames>
    <sheetDataSet>
      <sheetData sheetId="0" refreshError="1"/>
      <sheetData sheetId="1" refreshError="1"/>
      <sheetData sheetId="2" refreshError="1"/>
      <sheetData sheetId="3" refreshError="1"/>
      <sheetData sheetId="4" refreshError="1">
        <row r="75">
          <cell r="C75" t="str">
            <v>Mașini auto transportate pe cale fluvială (Î.S. „Bacul Molovata”)</v>
          </cell>
        </row>
        <row r="77">
          <cell r="C77" t="str">
            <v>Pasageri transportați prin intermediul  împingătorului fluvial (Î.S. „Bacul Molovata”)</v>
          </cell>
        </row>
        <row r="78">
          <cell r="C78" t="str">
            <v>Nave intrare/ieșite în/din port</v>
          </cell>
        </row>
        <row r="79">
          <cell r="C79" t="str">
            <v>Expertize tehnice efectuate</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5011"/>
      <sheetName val="6101"/>
      <sheetName val="6104"/>
      <sheetName val="6402"/>
      <sheetName val="6403"/>
      <sheetName val="6404"/>
      <sheetName val="6406"/>
      <sheetName val="6405"/>
      <sheetName val="7504"/>
      <sheetName val="5004"/>
      <sheetName val="5804"/>
      <sheetName val="6105"/>
      <sheetName val="6602"/>
      <sheetName val="7502"/>
      <sheetName val="7503"/>
      <sheetName val="7505"/>
      <sheetName val="8803"/>
      <sheetName val="8804"/>
      <sheetName val="8806"/>
    </sheetNames>
    <sheetDataSet>
      <sheetData sheetId="0" refreshError="1"/>
      <sheetData sheetId="1" refreshError="1"/>
      <sheetData sheetId="2" refreshError="1"/>
      <sheetData sheetId="3" refreshError="1"/>
      <sheetData sheetId="4" refreshError="1"/>
      <sheetData sheetId="5" refreshError="1"/>
      <sheetData sheetId="6" refreshError="1">
        <row r="68">
          <cell r="D68" t="str">
            <v>1)Elaborarea și amendarea pe parcursul anului  a 23 de acte normative de transpunere în cadrul normativ național și a prevederilor tratatelor internaționale la care RM este parte în special Convenția privind aviația civilă internațională, semnată la Chicago la 7 decembrie 1944 și Acordul privind spațiul aerian comun între Republica Moldova și Uniunea Europeană și statele sale membre, semnat la Bruxelles la 25 iunie 2012. 
2)Elaborarea în număr de cel puțin 7 acte normative naționale care reies din angajamentele asumate privind tratatele internaționale și care sunt necesare pentru buna funcționare a sistemului aviației civile.
3)100% agenți economici certificați și supravegheați în conformitate cu cererile înaintate spre examinare.</v>
          </cell>
        </row>
        <row r="69">
          <cell r="D69" t="str">
            <v xml:space="preserve">Subprogramul include activități de implementare la nivel național a acquis-ului Comunitar, prevederilor Anexelor la Convenția privind aviația civilă internațională și a activităților de certificare și supraveghere în domeniul aviației civile. Subprogramul este implementat de Autoritatea Aeronautică Civilă, autoritate care adoptă decizii cu caracter administrativ, aprobă regulamente, instrucțiuni și alte acte normative obligatorii spre executare de către persoanele fizice și juridice care efectuează activități în domeniul aviației civile. </v>
          </cell>
        </row>
        <row r="74">
          <cell r="C74" t="str">
            <v>Acte normative de transpunere în cadrul normativ național a prevederilor tratatelor internaționale la care Republica Moldova este parte, în special Convenția privind aviația civilă internațională.</v>
          </cell>
        </row>
        <row r="75">
          <cell r="C75" t="str">
            <v>Acte normative naționale altele decât cele care reies din angajamentele asumate prin tratatele internaționale elaborate.</v>
          </cell>
        </row>
        <row r="76">
          <cell r="C76" t="str">
            <v>Inspecții efectuate în cadrul supravegherii agenților aeronautici</v>
          </cell>
        </row>
        <row r="77">
          <cell r="C77" t="str">
            <v>Agenți aeronautici certificați pe domenii de activitate</v>
          </cell>
        </row>
        <row r="78">
          <cell r="C78" t="str">
            <v>Rapoarte de audit cu privire la inspectarea agenților aeronautici</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030A0"/>
    <pageSetUpPr fitToPage="1"/>
  </sheetPr>
  <dimension ref="A1:N64"/>
  <sheetViews>
    <sheetView tabSelected="1" topLeftCell="A2" zoomScale="80" zoomScaleNormal="80" workbookViewId="0">
      <selection activeCell="H18" sqref="H18:H20"/>
    </sheetView>
  </sheetViews>
  <sheetFormatPr defaultRowHeight="15" x14ac:dyDescent="0.25"/>
  <cols>
    <col min="5" max="5" width="15.42578125" customWidth="1"/>
    <col min="6" max="6" width="13.7109375" customWidth="1"/>
    <col min="7" max="7" width="11.5703125" customWidth="1"/>
    <col min="8" max="8" width="14.42578125" customWidth="1"/>
    <col min="11" max="11" width="8.85546875" customWidth="1"/>
    <col min="12" max="12" width="5.140625" customWidth="1"/>
    <col min="13" max="13" width="6.85546875" customWidth="1"/>
    <col min="14" max="14" width="94.140625" customWidth="1"/>
  </cols>
  <sheetData>
    <row r="1" spans="1:14" hidden="1" x14ac:dyDescent="0.25"/>
    <row r="2" spans="1:14" ht="18.75" x14ac:dyDescent="0.3">
      <c r="A2" s="646"/>
      <c r="B2" s="647"/>
      <c r="C2" s="647"/>
      <c r="D2" s="647"/>
      <c r="E2" s="647"/>
      <c r="F2" s="647"/>
      <c r="G2" s="647"/>
      <c r="H2" s="647"/>
      <c r="I2" s="647"/>
      <c r="J2" s="647"/>
      <c r="K2" s="647"/>
      <c r="L2" s="647"/>
      <c r="M2" s="647"/>
      <c r="N2" s="648" t="s">
        <v>37</v>
      </c>
    </row>
    <row r="3" spans="1:14" ht="19.5" thickBot="1" x14ac:dyDescent="0.35">
      <c r="A3" s="649"/>
      <c r="B3" s="650"/>
      <c r="C3" s="650"/>
      <c r="D3" s="650"/>
      <c r="E3" s="650"/>
      <c r="F3" s="650"/>
      <c r="G3" s="650"/>
      <c r="H3" s="650"/>
      <c r="I3" s="650"/>
      <c r="J3" s="650"/>
      <c r="K3" s="650"/>
      <c r="L3" s="650"/>
      <c r="M3" s="893" t="s">
        <v>38</v>
      </c>
      <c r="N3" s="894"/>
    </row>
    <row r="4" spans="1:14" ht="18.75" x14ac:dyDescent="0.25">
      <c r="A4" s="895" t="s">
        <v>584</v>
      </c>
      <c r="B4" s="896"/>
      <c r="C4" s="896"/>
      <c r="D4" s="896"/>
      <c r="E4" s="896"/>
      <c r="F4" s="896"/>
      <c r="G4" s="896"/>
      <c r="H4" s="896"/>
      <c r="I4" s="896"/>
      <c r="J4" s="896"/>
      <c r="K4" s="896"/>
      <c r="L4" s="896"/>
      <c r="M4" s="896"/>
      <c r="N4" s="897"/>
    </row>
    <row r="5" spans="1:14" ht="19.5" x14ac:dyDescent="0.35">
      <c r="A5" s="898" t="s">
        <v>633</v>
      </c>
      <c r="B5" s="899"/>
      <c r="C5" s="899"/>
      <c r="D5" s="899"/>
      <c r="E5" s="899"/>
      <c r="F5" s="899"/>
      <c r="G5" s="899"/>
      <c r="H5" s="899"/>
      <c r="I5" s="899"/>
      <c r="J5" s="899"/>
      <c r="K5" s="899"/>
      <c r="L5" s="899"/>
      <c r="M5" s="899"/>
      <c r="N5" s="900"/>
    </row>
    <row r="6" spans="1:14" ht="18.75" x14ac:dyDescent="0.25">
      <c r="A6" s="886" t="s">
        <v>0</v>
      </c>
      <c r="B6" s="887"/>
      <c r="C6" s="887"/>
      <c r="D6" s="888" t="s">
        <v>40</v>
      </c>
      <c r="E6" s="889"/>
      <c r="F6" s="889"/>
      <c r="G6" s="889"/>
      <c r="H6" s="889"/>
      <c r="I6" s="889"/>
      <c r="J6" s="889"/>
      <c r="K6" s="889"/>
      <c r="L6" s="890"/>
      <c r="M6" s="891" t="s">
        <v>46</v>
      </c>
      <c r="N6" s="892"/>
    </row>
    <row r="7" spans="1:14" ht="18.75" x14ac:dyDescent="0.25">
      <c r="A7" s="886" t="s">
        <v>1</v>
      </c>
      <c r="B7" s="887"/>
      <c r="C7" s="887"/>
      <c r="D7" s="888" t="s">
        <v>467</v>
      </c>
      <c r="E7" s="889"/>
      <c r="F7" s="889"/>
      <c r="G7" s="889"/>
      <c r="H7" s="889"/>
      <c r="I7" s="889"/>
      <c r="J7" s="889"/>
      <c r="K7" s="889"/>
      <c r="L7" s="890"/>
      <c r="M7" s="891" t="s">
        <v>468</v>
      </c>
      <c r="N7" s="892"/>
    </row>
    <row r="8" spans="1:14" ht="18.75" x14ac:dyDescent="0.25">
      <c r="A8" s="886" t="s">
        <v>2</v>
      </c>
      <c r="B8" s="887"/>
      <c r="C8" s="887"/>
      <c r="D8" s="887" t="s">
        <v>469</v>
      </c>
      <c r="E8" s="887"/>
      <c r="F8" s="887"/>
      <c r="G8" s="887"/>
      <c r="H8" s="887"/>
      <c r="I8" s="887"/>
      <c r="J8" s="887"/>
      <c r="K8" s="887"/>
      <c r="L8" s="887"/>
      <c r="M8" s="891" t="s">
        <v>470</v>
      </c>
      <c r="N8" s="892"/>
    </row>
    <row r="9" spans="1:14" ht="18.75" x14ac:dyDescent="0.25">
      <c r="A9" s="886" t="s">
        <v>3</v>
      </c>
      <c r="B9" s="887"/>
      <c r="C9" s="887"/>
      <c r="D9" s="887" t="s">
        <v>469</v>
      </c>
      <c r="E9" s="887"/>
      <c r="F9" s="887"/>
      <c r="G9" s="887"/>
      <c r="H9" s="887"/>
      <c r="I9" s="887"/>
      <c r="J9" s="887"/>
      <c r="K9" s="887"/>
      <c r="L9" s="887"/>
      <c r="M9" s="891" t="s">
        <v>84</v>
      </c>
      <c r="N9" s="892"/>
    </row>
    <row r="10" spans="1:14" ht="19.5" thickBot="1" x14ac:dyDescent="0.3">
      <c r="A10" s="916" t="s">
        <v>4</v>
      </c>
      <c r="B10" s="917"/>
      <c r="C10" s="917"/>
      <c r="D10" s="917" t="s">
        <v>471</v>
      </c>
      <c r="E10" s="917"/>
      <c r="F10" s="917"/>
      <c r="G10" s="917"/>
      <c r="H10" s="917"/>
      <c r="I10" s="917"/>
      <c r="J10" s="917"/>
      <c r="K10" s="917"/>
      <c r="L10" s="917"/>
      <c r="M10" s="918" t="s">
        <v>472</v>
      </c>
      <c r="N10" s="919"/>
    </row>
    <row r="11" spans="1:14" ht="19.5" thickBot="1" x14ac:dyDescent="0.3">
      <c r="A11" s="901"/>
      <c r="B11" s="902"/>
      <c r="C11" s="902"/>
      <c r="D11" s="902"/>
      <c r="E11" s="902"/>
      <c r="F11" s="902"/>
      <c r="G11" s="902"/>
      <c r="H11" s="902"/>
      <c r="I11" s="902"/>
      <c r="J11" s="902"/>
      <c r="K11" s="902"/>
      <c r="L11" s="902"/>
      <c r="M11" s="902"/>
      <c r="N11" s="903"/>
    </row>
    <row r="12" spans="1:14" ht="18.75" x14ac:dyDescent="0.25">
      <c r="A12" s="904" t="s">
        <v>731</v>
      </c>
      <c r="B12" s="905"/>
      <c r="C12" s="905"/>
      <c r="D12" s="905"/>
      <c r="E12" s="905"/>
      <c r="F12" s="905"/>
      <c r="G12" s="905"/>
      <c r="H12" s="905"/>
      <c r="I12" s="905"/>
      <c r="J12" s="905"/>
      <c r="K12" s="905"/>
      <c r="L12" s="905"/>
      <c r="M12" s="905"/>
      <c r="N12" s="906"/>
    </row>
    <row r="13" spans="1:14" ht="69.75" customHeight="1" x14ac:dyDescent="0.25">
      <c r="A13" s="907" t="s">
        <v>5</v>
      </c>
      <c r="B13" s="908"/>
      <c r="C13" s="909" t="s">
        <v>502</v>
      </c>
      <c r="D13" s="909"/>
      <c r="E13" s="909"/>
      <c r="F13" s="909"/>
      <c r="G13" s="909"/>
      <c r="H13" s="909"/>
      <c r="I13" s="909"/>
      <c r="J13" s="909"/>
      <c r="K13" s="909"/>
      <c r="L13" s="909"/>
      <c r="M13" s="909"/>
      <c r="N13" s="910"/>
    </row>
    <row r="14" spans="1:14" ht="192.75" customHeight="1" x14ac:dyDescent="0.25">
      <c r="A14" s="911" t="s">
        <v>6</v>
      </c>
      <c r="B14" s="912"/>
      <c r="C14" s="913" t="s">
        <v>738</v>
      </c>
      <c r="D14" s="914"/>
      <c r="E14" s="914"/>
      <c r="F14" s="914"/>
      <c r="G14" s="914"/>
      <c r="H14" s="914"/>
      <c r="I14" s="914"/>
      <c r="J14" s="914"/>
      <c r="K14" s="914"/>
      <c r="L14" s="914"/>
      <c r="M14" s="914"/>
      <c r="N14" s="915"/>
    </row>
    <row r="15" spans="1:14" ht="84.75" customHeight="1" thickBot="1" x14ac:dyDescent="0.3">
      <c r="A15" s="925" t="s">
        <v>7</v>
      </c>
      <c r="B15" s="926"/>
      <c r="C15" s="927" t="s">
        <v>474</v>
      </c>
      <c r="D15" s="928"/>
      <c r="E15" s="928"/>
      <c r="F15" s="928"/>
      <c r="G15" s="928"/>
      <c r="H15" s="928"/>
      <c r="I15" s="928"/>
      <c r="J15" s="928"/>
      <c r="K15" s="928"/>
      <c r="L15" s="928"/>
      <c r="M15" s="928"/>
      <c r="N15" s="929"/>
    </row>
    <row r="16" spans="1:14" ht="19.5" thickBot="1" x14ac:dyDescent="0.35">
      <c r="A16" s="930"/>
      <c r="B16" s="930"/>
      <c r="C16" s="930"/>
      <c r="D16" s="930"/>
      <c r="E16" s="930"/>
      <c r="F16" s="930"/>
      <c r="G16" s="930"/>
      <c r="H16" s="930"/>
      <c r="I16" s="930"/>
      <c r="J16" s="930"/>
      <c r="K16" s="930"/>
      <c r="L16" s="930"/>
      <c r="M16" s="930"/>
      <c r="N16" s="652"/>
    </row>
    <row r="17" spans="1:14" ht="18.75" x14ac:dyDescent="0.25">
      <c r="A17" s="931" t="s">
        <v>732</v>
      </c>
      <c r="B17" s="932"/>
      <c r="C17" s="932"/>
      <c r="D17" s="932"/>
      <c r="E17" s="932"/>
      <c r="F17" s="932"/>
      <c r="G17" s="932"/>
      <c r="H17" s="932"/>
      <c r="I17" s="932"/>
      <c r="J17" s="932"/>
      <c r="K17" s="932"/>
      <c r="L17" s="932"/>
      <c r="M17" s="932"/>
      <c r="N17" s="933"/>
    </row>
    <row r="18" spans="1:14" ht="18.75" x14ac:dyDescent="0.25">
      <c r="A18" s="934" t="s">
        <v>8</v>
      </c>
      <c r="B18" s="935" t="s">
        <v>19</v>
      </c>
      <c r="C18" s="936" t="s">
        <v>12</v>
      </c>
      <c r="D18" s="937"/>
      <c r="E18" s="938"/>
      <c r="F18" s="935" t="s">
        <v>30</v>
      </c>
      <c r="G18" s="945" t="s">
        <v>33</v>
      </c>
      <c r="H18" s="945" t="s">
        <v>36</v>
      </c>
      <c r="I18" s="951" t="s">
        <v>42</v>
      </c>
      <c r="J18" s="952"/>
      <c r="K18" s="952"/>
      <c r="L18" s="952"/>
      <c r="M18" s="952"/>
      <c r="N18" s="953"/>
    </row>
    <row r="19" spans="1:14" x14ac:dyDescent="0.25">
      <c r="A19" s="934"/>
      <c r="B19" s="935"/>
      <c r="C19" s="939"/>
      <c r="D19" s="940"/>
      <c r="E19" s="941"/>
      <c r="F19" s="935"/>
      <c r="G19" s="946"/>
      <c r="H19" s="946"/>
      <c r="I19" s="954" t="s">
        <v>43</v>
      </c>
      <c r="J19" s="955"/>
      <c r="K19" s="955"/>
      <c r="L19" s="955"/>
      <c r="M19" s="955"/>
      <c r="N19" s="958" t="s">
        <v>44</v>
      </c>
    </row>
    <row r="20" spans="1:14" x14ac:dyDescent="0.25">
      <c r="A20" s="934"/>
      <c r="B20" s="935"/>
      <c r="C20" s="942"/>
      <c r="D20" s="943"/>
      <c r="E20" s="944"/>
      <c r="F20" s="935"/>
      <c r="G20" s="947"/>
      <c r="H20" s="947"/>
      <c r="I20" s="956"/>
      <c r="J20" s="957"/>
      <c r="K20" s="957"/>
      <c r="L20" s="957"/>
      <c r="M20" s="957"/>
      <c r="N20" s="959"/>
    </row>
    <row r="21" spans="1:14" ht="18.75" x14ac:dyDescent="0.25">
      <c r="A21" s="653">
        <v>1</v>
      </c>
      <c r="B21" s="654">
        <v>2</v>
      </c>
      <c r="C21" s="960">
        <v>3</v>
      </c>
      <c r="D21" s="961"/>
      <c r="E21" s="962"/>
      <c r="F21" s="654">
        <v>4</v>
      </c>
      <c r="G21" s="654">
        <v>5</v>
      </c>
      <c r="H21" s="654">
        <v>6</v>
      </c>
      <c r="I21" s="960" t="s">
        <v>35</v>
      </c>
      <c r="J21" s="963"/>
      <c r="K21" s="963"/>
      <c r="L21" s="963"/>
      <c r="M21" s="963"/>
      <c r="N21" s="655">
        <v>8</v>
      </c>
    </row>
    <row r="22" spans="1:14" ht="268.5" customHeight="1" x14ac:dyDescent="0.25">
      <c r="A22" s="920" t="s">
        <v>9</v>
      </c>
      <c r="B22" s="656" t="s">
        <v>20</v>
      </c>
      <c r="C22" s="888" t="s">
        <v>475</v>
      </c>
      <c r="D22" s="889"/>
      <c r="E22" s="890"/>
      <c r="F22" s="657" t="s">
        <v>31</v>
      </c>
      <c r="G22" s="658">
        <v>15</v>
      </c>
      <c r="H22" s="659" t="s">
        <v>634</v>
      </c>
      <c r="I22" s="923">
        <v>38</v>
      </c>
      <c r="J22" s="924"/>
      <c r="K22" s="924"/>
      <c r="L22" s="924"/>
      <c r="M22" s="924"/>
      <c r="N22" s="660" t="s">
        <v>733</v>
      </c>
    </row>
    <row r="23" spans="1:14" ht="150" x14ac:dyDescent="0.25">
      <c r="A23" s="921"/>
      <c r="B23" s="656" t="s">
        <v>21</v>
      </c>
      <c r="C23" s="888" t="s">
        <v>477</v>
      </c>
      <c r="D23" s="889"/>
      <c r="E23" s="890"/>
      <c r="F23" s="657" t="s">
        <v>31</v>
      </c>
      <c r="G23" s="661">
        <v>8</v>
      </c>
      <c r="H23" s="662">
        <v>44</v>
      </c>
      <c r="I23" s="923">
        <f>H23-G23</f>
        <v>36</v>
      </c>
      <c r="J23" s="924"/>
      <c r="K23" s="924"/>
      <c r="L23" s="924"/>
      <c r="M23" s="924"/>
      <c r="N23" s="683" t="s">
        <v>734</v>
      </c>
    </row>
    <row r="24" spans="1:14" ht="225" x14ac:dyDescent="0.25">
      <c r="A24" s="921"/>
      <c r="B24" s="663" t="s">
        <v>110</v>
      </c>
      <c r="C24" s="888" t="s">
        <v>478</v>
      </c>
      <c r="D24" s="889"/>
      <c r="E24" s="890"/>
      <c r="F24" s="664" t="s">
        <v>31</v>
      </c>
      <c r="G24" s="665">
        <v>55</v>
      </c>
      <c r="H24" s="666">
        <v>38</v>
      </c>
      <c r="I24" s="948">
        <f>H24-G24</f>
        <v>-17</v>
      </c>
      <c r="J24" s="949"/>
      <c r="K24" s="949"/>
      <c r="L24" s="949"/>
      <c r="M24" s="950"/>
      <c r="N24" s="708" t="s">
        <v>730</v>
      </c>
    </row>
    <row r="25" spans="1:14" ht="18.75" x14ac:dyDescent="0.25">
      <c r="A25" s="921"/>
      <c r="B25" s="663" t="s">
        <v>225</v>
      </c>
      <c r="C25" s="888" t="s">
        <v>479</v>
      </c>
      <c r="D25" s="889"/>
      <c r="E25" s="890"/>
      <c r="F25" s="664" t="s">
        <v>31</v>
      </c>
      <c r="G25" s="665">
        <v>90</v>
      </c>
      <c r="H25" s="709">
        <v>93</v>
      </c>
      <c r="I25" s="948">
        <v>3</v>
      </c>
      <c r="J25" s="949"/>
      <c r="K25" s="949"/>
      <c r="L25" s="949"/>
      <c r="M25" s="950"/>
      <c r="N25" s="660" t="s">
        <v>476</v>
      </c>
    </row>
    <row r="26" spans="1:14" ht="75" x14ac:dyDescent="0.25">
      <c r="A26" s="922"/>
      <c r="B26" s="663" t="s">
        <v>226</v>
      </c>
      <c r="C26" s="888" t="s">
        <v>480</v>
      </c>
      <c r="D26" s="889"/>
      <c r="E26" s="890"/>
      <c r="F26" s="664" t="s">
        <v>31</v>
      </c>
      <c r="G26" s="668">
        <v>92</v>
      </c>
      <c r="H26" s="669">
        <v>38</v>
      </c>
      <c r="I26" s="948">
        <f>H26-G26</f>
        <v>-54</v>
      </c>
      <c r="J26" s="949"/>
      <c r="K26" s="949"/>
      <c r="L26" s="949"/>
      <c r="M26" s="950"/>
      <c r="N26" s="670" t="s">
        <v>735</v>
      </c>
    </row>
    <row r="27" spans="1:14" ht="187.5" x14ac:dyDescent="0.25">
      <c r="A27" s="920" t="s">
        <v>10</v>
      </c>
      <c r="B27" s="671" t="s">
        <v>22</v>
      </c>
      <c r="C27" s="888" t="s">
        <v>481</v>
      </c>
      <c r="D27" s="889"/>
      <c r="E27" s="890"/>
      <c r="F27" s="672" t="s">
        <v>404</v>
      </c>
      <c r="G27" s="673">
        <v>100</v>
      </c>
      <c r="H27" s="673">
        <v>56</v>
      </c>
      <c r="I27" s="948">
        <f>H27-G27</f>
        <v>-44</v>
      </c>
      <c r="J27" s="949"/>
      <c r="K27" s="949"/>
      <c r="L27" s="949"/>
      <c r="M27" s="950"/>
      <c r="N27" s="660" t="s">
        <v>635</v>
      </c>
    </row>
    <row r="28" spans="1:14" ht="131.25" x14ac:dyDescent="0.25">
      <c r="A28" s="921"/>
      <c r="B28" s="671" t="s">
        <v>23</v>
      </c>
      <c r="C28" s="888" t="s">
        <v>482</v>
      </c>
      <c r="D28" s="889"/>
      <c r="E28" s="890"/>
      <c r="F28" s="674" t="s">
        <v>404</v>
      </c>
      <c r="G28" s="675">
        <v>2000</v>
      </c>
      <c r="H28" s="676">
        <v>4511</v>
      </c>
      <c r="I28" s="948">
        <f t="shared" ref="I28:I39" si="0">H28-G28</f>
        <v>2511</v>
      </c>
      <c r="J28" s="949"/>
      <c r="K28" s="949"/>
      <c r="L28" s="949"/>
      <c r="M28" s="950"/>
      <c r="N28" s="660" t="s">
        <v>636</v>
      </c>
    </row>
    <row r="29" spans="1:14" ht="56.25" x14ac:dyDescent="0.25">
      <c r="A29" s="921"/>
      <c r="B29" s="671" t="s">
        <v>25</v>
      </c>
      <c r="C29" s="888" t="s">
        <v>483</v>
      </c>
      <c r="D29" s="889"/>
      <c r="E29" s="890"/>
      <c r="F29" s="674" t="s">
        <v>404</v>
      </c>
      <c r="G29" s="673">
        <v>30</v>
      </c>
      <c r="H29" s="673">
        <v>18</v>
      </c>
      <c r="I29" s="948">
        <f t="shared" si="0"/>
        <v>-12</v>
      </c>
      <c r="J29" s="949"/>
      <c r="K29" s="949"/>
      <c r="L29" s="949"/>
      <c r="M29" s="950"/>
      <c r="N29" s="660" t="s">
        <v>637</v>
      </c>
    </row>
    <row r="30" spans="1:14" ht="380.25" customHeight="1" x14ac:dyDescent="0.25">
      <c r="A30" s="921"/>
      <c r="B30" s="671" t="s">
        <v>107</v>
      </c>
      <c r="C30" s="888" t="s">
        <v>484</v>
      </c>
      <c r="D30" s="889"/>
      <c r="E30" s="890"/>
      <c r="F30" s="674" t="s">
        <v>404</v>
      </c>
      <c r="G30" s="673">
        <v>370</v>
      </c>
      <c r="H30" s="673">
        <v>1497</v>
      </c>
      <c r="I30" s="948">
        <f t="shared" si="0"/>
        <v>1127</v>
      </c>
      <c r="J30" s="949"/>
      <c r="K30" s="949"/>
      <c r="L30" s="949"/>
      <c r="M30" s="950"/>
      <c r="N30" s="660" t="s">
        <v>739</v>
      </c>
    </row>
    <row r="31" spans="1:14" ht="150" x14ac:dyDescent="0.25">
      <c r="A31" s="921"/>
      <c r="B31" s="671" t="s">
        <v>109</v>
      </c>
      <c r="C31" s="888" t="s">
        <v>485</v>
      </c>
      <c r="D31" s="889"/>
      <c r="E31" s="890"/>
      <c r="F31" s="677" t="s">
        <v>404</v>
      </c>
      <c r="G31" s="673">
        <v>370</v>
      </c>
      <c r="H31" s="673">
        <v>1298</v>
      </c>
      <c r="I31" s="948">
        <f t="shared" si="0"/>
        <v>928</v>
      </c>
      <c r="J31" s="949"/>
      <c r="K31" s="949"/>
      <c r="L31" s="949"/>
      <c r="M31" s="950"/>
      <c r="N31" s="660" t="s">
        <v>729</v>
      </c>
    </row>
    <row r="32" spans="1:14" ht="187.5" x14ac:dyDescent="0.25">
      <c r="A32" s="921"/>
      <c r="B32" s="671" t="s">
        <v>224</v>
      </c>
      <c r="C32" s="888" t="s">
        <v>486</v>
      </c>
      <c r="D32" s="889"/>
      <c r="E32" s="890"/>
      <c r="F32" s="664" t="s">
        <v>404</v>
      </c>
      <c r="G32" s="665">
        <v>390</v>
      </c>
      <c r="H32" s="673">
        <v>1609</v>
      </c>
      <c r="I32" s="948">
        <f t="shared" si="0"/>
        <v>1219</v>
      </c>
      <c r="J32" s="949"/>
      <c r="K32" s="949"/>
      <c r="L32" s="949"/>
      <c r="M32" s="950"/>
      <c r="N32" s="660" t="s">
        <v>741</v>
      </c>
    </row>
    <row r="33" spans="1:14" ht="112.5" x14ac:dyDescent="0.25">
      <c r="A33" s="921"/>
      <c r="B33" s="671" t="s">
        <v>227</v>
      </c>
      <c r="C33" s="888" t="s">
        <v>487</v>
      </c>
      <c r="D33" s="889"/>
      <c r="E33" s="890"/>
      <c r="F33" s="664" t="s">
        <v>404</v>
      </c>
      <c r="G33" s="665">
        <v>600</v>
      </c>
      <c r="H33" s="673">
        <v>815</v>
      </c>
      <c r="I33" s="948">
        <f t="shared" si="0"/>
        <v>215</v>
      </c>
      <c r="J33" s="949"/>
      <c r="K33" s="949"/>
      <c r="L33" s="949"/>
      <c r="M33" s="950"/>
      <c r="N33" s="678" t="s">
        <v>740</v>
      </c>
    </row>
    <row r="34" spans="1:14" ht="93.75" x14ac:dyDescent="0.25">
      <c r="A34" s="921"/>
      <c r="B34" s="671" t="s">
        <v>488</v>
      </c>
      <c r="C34" s="888" t="s">
        <v>489</v>
      </c>
      <c r="D34" s="889"/>
      <c r="E34" s="890"/>
      <c r="F34" s="664" t="s">
        <v>404</v>
      </c>
      <c r="G34" s="679">
        <v>30</v>
      </c>
      <c r="H34" s="673">
        <v>51</v>
      </c>
      <c r="I34" s="948">
        <f t="shared" si="0"/>
        <v>21</v>
      </c>
      <c r="J34" s="949"/>
      <c r="K34" s="949"/>
      <c r="L34" s="949"/>
      <c r="M34" s="950"/>
      <c r="N34" s="660" t="s">
        <v>638</v>
      </c>
    </row>
    <row r="35" spans="1:14" ht="187.5" x14ac:dyDescent="0.25">
      <c r="A35" s="921"/>
      <c r="B35" s="671" t="s">
        <v>490</v>
      </c>
      <c r="C35" s="888" t="s">
        <v>491</v>
      </c>
      <c r="D35" s="889"/>
      <c r="E35" s="890"/>
      <c r="F35" s="664" t="s">
        <v>404</v>
      </c>
      <c r="G35" s="710">
        <v>1450</v>
      </c>
      <c r="H35" s="680">
        <v>1495</v>
      </c>
      <c r="I35" s="948">
        <f t="shared" si="0"/>
        <v>45</v>
      </c>
      <c r="J35" s="949"/>
      <c r="K35" s="949"/>
      <c r="L35" s="949"/>
      <c r="M35" s="950"/>
      <c r="N35" s="667" t="s">
        <v>639</v>
      </c>
    </row>
    <row r="36" spans="1:14" ht="56.25" x14ac:dyDescent="0.25">
      <c r="A36" s="921"/>
      <c r="B36" s="671" t="s">
        <v>492</v>
      </c>
      <c r="C36" s="888" t="s">
        <v>493</v>
      </c>
      <c r="D36" s="889"/>
      <c r="E36" s="890"/>
      <c r="F36" s="664" t="s">
        <v>404</v>
      </c>
      <c r="G36" s="681">
        <v>400</v>
      </c>
      <c r="H36" s="682">
        <v>380</v>
      </c>
      <c r="I36" s="964">
        <f t="shared" si="0"/>
        <v>-20</v>
      </c>
      <c r="J36" s="965"/>
      <c r="K36" s="965"/>
      <c r="L36" s="965"/>
      <c r="M36" s="966"/>
      <c r="N36" s="683" t="s">
        <v>640</v>
      </c>
    </row>
    <row r="37" spans="1:14" ht="131.25" customHeight="1" x14ac:dyDescent="0.25">
      <c r="A37" s="922"/>
      <c r="B37" s="684" t="s">
        <v>494</v>
      </c>
      <c r="C37" s="888" t="s">
        <v>495</v>
      </c>
      <c r="D37" s="889"/>
      <c r="E37" s="890"/>
      <c r="F37" s="664" t="s">
        <v>404</v>
      </c>
      <c r="G37" s="668">
        <v>1100</v>
      </c>
      <c r="H37" s="673">
        <v>847</v>
      </c>
      <c r="I37" s="948">
        <f t="shared" si="0"/>
        <v>-253</v>
      </c>
      <c r="J37" s="949"/>
      <c r="K37" s="949"/>
      <c r="L37" s="949"/>
      <c r="M37" s="950"/>
      <c r="N37" s="685" t="s">
        <v>641</v>
      </c>
    </row>
    <row r="38" spans="1:14" ht="38.25" customHeight="1" x14ac:dyDescent="0.25">
      <c r="A38" s="920" t="s">
        <v>11</v>
      </c>
      <c r="B38" s="684" t="s">
        <v>26</v>
      </c>
      <c r="C38" s="888" t="s">
        <v>496</v>
      </c>
      <c r="D38" s="889"/>
      <c r="E38" s="890"/>
      <c r="F38" s="686" t="s">
        <v>497</v>
      </c>
      <c r="G38" s="711">
        <v>5</v>
      </c>
      <c r="H38" s="666">
        <v>11</v>
      </c>
      <c r="I38" s="948">
        <f t="shared" si="0"/>
        <v>6</v>
      </c>
      <c r="J38" s="949"/>
      <c r="K38" s="949"/>
      <c r="L38" s="949"/>
      <c r="M38" s="950"/>
      <c r="N38" s="987" t="s">
        <v>642</v>
      </c>
    </row>
    <row r="39" spans="1:14" ht="59.25" customHeight="1" thickBot="1" x14ac:dyDescent="0.3">
      <c r="A39" s="986"/>
      <c r="B39" s="687" t="s">
        <v>54</v>
      </c>
      <c r="C39" s="989" t="s">
        <v>498</v>
      </c>
      <c r="D39" s="990"/>
      <c r="E39" s="991"/>
      <c r="F39" s="688" t="s">
        <v>404</v>
      </c>
      <c r="G39" s="689">
        <v>15</v>
      </c>
      <c r="H39" s="690" t="s">
        <v>643</v>
      </c>
      <c r="I39" s="992">
        <f t="shared" si="0"/>
        <v>44</v>
      </c>
      <c r="J39" s="993"/>
      <c r="K39" s="993"/>
      <c r="L39" s="993"/>
      <c r="M39" s="994"/>
      <c r="N39" s="988"/>
    </row>
    <row r="40" spans="1:14" ht="19.5" thickBot="1" x14ac:dyDescent="0.3">
      <c r="A40" s="691"/>
      <c r="B40" s="692"/>
      <c r="C40" s="693"/>
      <c r="D40" s="693"/>
      <c r="E40" s="693"/>
      <c r="F40" s="693"/>
      <c r="G40" s="693"/>
      <c r="H40" s="693"/>
      <c r="I40" s="693"/>
      <c r="J40" s="967"/>
      <c r="K40" s="967"/>
      <c r="L40" s="967"/>
      <c r="M40" s="967"/>
      <c r="N40" s="968"/>
    </row>
    <row r="41" spans="1:14" ht="18.75" x14ac:dyDescent="0.25">
      <c r="A41" s="969" t="s">
        <v>736</v>
      </c>
      <c r="B41" s="970"/>
      <c r="C41" s="970"/>
      <c r="D41" s="970"/>
      <c r="E41" s="970"/>
      <c r="F41" s="970"/>
      <c r="G41" s="970"/>
      <c r="H41" s="970"/>
      <c r="I41" s="970"/>
      <c r="J41" s="970"/>
      <c r="K41" s="970"/>
      <c r="L41" s="970"/>
      <c r="M41" s="970"/>
      <c r="N41" s="971"/>
    </row>
    <row r="42" spans="1:14" ht="18.75" x14ac:dyDescent="0.25">
      <c r="A42" s="972" t="s">
        <v>12</v>
      </c>
      <c r="B42" s="973"/>
      <c r="C42" s="973"/>
      <c r="D42" s="974"/>
      <c r="E42" s="978" t="s">
        <v>19</v>
      </c>
      <c r="F42" s="979"/>
      <c r="G42" s="980"/>
      <c r="H42" s="981" t="s">
        <v>33</v>
      </c>
      <c r="I42" s="973"/>
      <c r="J42" s="974"/>
      <c r="K42" s="981" t="s">
        <v>51</v>
      </c>
      <c r="L42" s="974"/>
      <c r="M42" s="981" t="s">
        <v>36</v>
      </c>
      <c r="N42" s="983"/>
    </row>
    <row r="43" spans="1:14" ht="18.75" x14ac:dyDescent="0.25">
      <c r="A43" s="975"/>
      <c r="B43" s="976"/>
      <c r="C43" s="976"/>
      <c r="D43" s="977"/>
      <c r="E43" s="651" t="s">
        <v>28</v>
      </c>
      <c r="F43" s="985" t="s">
        <v>41</v>
      </c>
      <c r="G43" s="985"/>
      <c r="H43" s="982"/>
      <c r="I43" s="976"/>
      <c r="J43" s="977"/>
      <c r="K43" s="982"/>
      <c r="L43" s="977"/>
      <c r="M43" s="982"/>
      <c r="N43" s="984"/>
    </row>
    <row r="44" spans="1:14" ht="18.75" x14ac:dyDescent="0.25">
      <c r="A44" s="995">
        <v>1</v>
      </c>
      <c r="B44" s="979"/>
      <c r="C44" s="979"/>
      <c r="D44" s="979"/>
      <c r="E44" s="694">
        <v>2</v>
      </c>
      <c r="F44" s="985">
        <v>3</v>
      </c>
      <c r="G44" s="985"/>
      <c r="H44" s="985">
        <v>4</v>
      </c>
      <c r="I44" s="985"/>
      <c r="J44" s="985"/>
      <c r="K44" s="978">
        <v>5</v>
      </c>
      <c r="L44" s="980"/>
      <c r="M44" s="978">
        <v>6</v>
      </c>
      <c r="N44" s="996"/>
    </row>
    <row r="45" spans="1:14" ht="18.75" x14ac:dyDescent="0.3">
      <c r="A45" s="997" t="s">
        <v>499</v>
      </c>
      <c r="B45" s="998"/>
      <c r="C45" s="998"/>
      <c r="D45" s="999"/>
      <c r="E45" s="695" t="s">
        <v>500</v>
      </c>
      <c r="F45" s="1000"/>
      <c r="G45" s="1001"/>
      <c r="H45" s="1002">
        <v>31428.7</v>
      </c>
      <c r="I45" s="1002"/>
      <c r="J45" s="1002"/>
      <c r="K45" s="1003">
        <v>34197.800000000003</v>
      </c>
      <c r="L45" s="1003"/>
      <c r="M45" s="1004">
        <v>34066.800000000003</v>
      </c>
      <c r="N45" s="1005"/>
    </row>
    <row r="46" spans="1:14" ht="18.75" x14ac:dyDescent="0.3">
      <c r="A46" s="1006" t="s">
        <v>387</v>
      </c>
      <c r="B46" s="1007"/>
      <c r="C46" s="1007"/>
      <c r="D46" s="1008"/>
      <c r="E46" s="696"/>
      <c r="F46" s="1009">
        <v>21</v>
      </c>
      <c r="G46" s="1010"/>
      <c r="H46" s="1011">
        <v>27307.200000000001</v>
      </c>
      <c r="I46" s="1011"/>
      <c r="J46" s="1011"/>
      <c r="K46" s="1012">
        <v>30308.400000000001</v>
      </c>
      <c r="L46" s="1013"/>
      <c r="M46" s="1012">
        <v>30308.2</v>
      </c>
      <c r="N46" s="1014"/>
    </row>
    <row r="47" spans="1:14" ht="18.75" x14ac:dyDescent="0.3">
      <c r="A47" s="1006" t="s">
        <v>501</v>
      </c>
      <c r="B47" s="1007"/>
      <c r="C47" s="1007"/>
      <c r="D47" s="1008"/>
      <c r="E47" s="696"/>
      <c r="F47" s="1009">
        <v>22</v>
      </c>
      <c r="G47" s="1010"/>
      <c r="H47" s="1011">
        <v>2243</v>
      </c>
      <c r="I47" s="1011"/>
      <c r="J47" s="1011"/>
      <c r="K47" s="1012">
        <v>2273.3000000000002</v>
      </c>
      <c r="L47" s="1013"/>
      <c r="M47" s="1012">
        <v>2170.9</v>
      </c>
      <c r="N47" s="1014"/>
    </row>
    <row r="48" spans="1:14" ht="18.75" x14ac:dyDescent="0.3">
      <c r="A48" s="1006" t="s">
        <v>388</v>
      </c>
      <c r="B48" s="1007"/>
      <c r="C48" s="1007"/>
      <c r="D48" s="1008"/>
      <c r="E48" s="696"/>
      <c r="F48" s="1009">
        <v>27</v>
      </c>
      <c r="G48" s="1010"/>
      <c r="H48" s="1011">
        <v>450</v>
      </c>
      <c r="I48" s="1011"/>
      <c r="J48" s="1011"/>
      <c r="K48" s="1012">
        <v>396.2</v>
      </c>
      <c r="L48" s="1013"/>
      <c r="M48" s="1012">
        <v>396.1</v>
      </c>
      <c r="N48" s="1014"/>
    </row>
    <row r="49" spans="1:14" ht="18.75" x14ac:dyDescent="0.3">
      <c r="A49" s="1006" t="s">
        <v>162</v>
      </c>
      <c r="B49" s="1007"/>
      <c r="C49" s="1007"/>
      <c r="D49" s="1008"/>
      <c r="E49" s="696"/>
      <c r="F49" s="1009">
        <v>31</v>
      </c>
      <c r="G49" s="1010"/>
      <c r="H49" s="1011">
        <v>258</v>
      </c>
      <c r="I49" s="1011"/>
      <c r="J49" s="1011"/>
      <c r="K49" s="1012">
        <v>153.4</v>
      </c>
      <c r="L49" s="1013"/>
      <c r="M49" s="1012">
        <v>150.9</v>
      </c>
      <c r="N49" s="1014"/>
    </row>
    <row r="50" spans="1:14" ht="19.5" thickBot="1" x14ac:dyDescent="0.35">
      <c r="A50" s="1023" t="s">
        <v>389</v>
      </c>
      <c r="B50" s="1024"/>
      <c r="C50" s="1024"/>
      <c r="D50" s="1025"/>
      <c r="E50" s="697"/>
      <c r="F50" s="1026">
        <v>33</v>
      </c>
      <c r="G50" s="1027"/>
      <c r="H50" s="1028">
        <v>1170.5</v>
      </c>
      <c r="I50" s="1028"/>
      <c r="J50" s="1028"/>
      <c r="K50" s="1029">
        <v>1066.5</v>
      </c>
      <c r="L50" s="1030"/>
      <c r="M50" s="1029">
        <v>1040.7</v>
      </c>
      <c r="N50" s="1031"/>
    </row>
    <row r="51" spans="1:14" ht="19.5" thickBot="1" x14ac:dyDescent="0.35">
      <c r="A51" s="1032"/>
      <c r="B51" s="1033"/>
      <c r="C51" s="1033"/>
      <c r="D51" s="1033"/>
      <c r="E51" s="1033"/>
      <c r="F51" s="1033"/>
      <c r="G51" s="1033"/>
      <c r="H51" s="1033"/>
      <c r="I51" s="1033"/>
      <c r="J51" s="1033"/>
      <c r="K51" s="1033"/>
      <c r="L51" s="1033"/>
      <c r="M51" s="1033"/>
      <c r="N51" s="1033"/>
    </row>
    <row r="52" spans="1:14" ht="18.75" x14ac:dyDescent="0.25">
      <c r="A52" s="1017" t="s">
        <v>52</v>
      </c>
      <c r="B52" s="1018"/>
      <c r="C52" s="1018"/>
      <c r="D52" s="1018"/>
      <c r="E52" s="1018"/>
      <c r="F52" s="1018"/>
      <c r="G52" s="1018"/>
      <c r="H52" s="1018"/>
      <c r="I52" s="1018"/>
      <c r="J52" s="1018"/>
      <c r="K52" s="1018"/>
      <c r="L52" s="1018"/>
      <c r="M52" s="1018"/>
      <c r="N52" s="1019"/>
    </row>
    <row r="53" spans="1:14" ht="134.25" customHeight="1" thickBot="1" x14ac:dyDescent="0.3">
      <c r="A53" s="1020" t="s">
        <v>737</v>
      </c>
      <c r="B53" s="1021"/>
      <c r="C53" s="1021"/>
      <c r="D53" s="1021"/>
      <c r="E53" s="1021"/>
      <c r="F53" s="1021"/>
      <c r="G53" s="1021"/>
      <c r="H53" s="1021"/>
      <c r="I53" s="1021"/>
      <c r="J53" s="1021"/>
      <c r="K53" s="1021"/>
      <c r="L53" s="1021"/>
      <c r="M53" s="1021"/>
      <c r="N53" s="1022"/>
    </row>
    <row r="54" spans="1:14" ht="18.75" x14ac:dyDescent="0.3">
      <c r="A54" s="698"/>
      <c r="B54" s="698"/>
      <c r="C54" s="698"/>
      <c r="D54" s="698"/>
      <c r="E54" s="698"/>
      <c r="F54" s="698"/>
      <c r="G54" s="698"/>
      <c r="H54" s="698"/>
      <c r="I54" s="698"/>
      <c r="J54" s="698"/>
      <c r="K54" s="698"/>
      <c r="L54" s="698"/>
      <c r="M54" s="698"/>
      <c r="N54" s="698"/>
    </row>
    <row r="55" spans="1:14" ht="18.75" x14ac:dyDescent="0.3">
      <c r="A55" s="699" t="s">
        <v>13</v>
      </c>
      <c r="B55" s="699"/>
      <c r="C55" s="699"/>
      <c r="D55" s="699"/>
      <c r="E55" s="700"/>
      <c r="F55" s="700"/>
      <c r="G55" s="700"/>
      <c r="H55" s="700"/>
      <c r="I55" s="700"/>
      <c r="J55" s="698"/>
      <c r="K55" s="698"/>
      <c r="L55" s="698"/>
      <c r="M55" s="698"/>
      <c r="N55" s="698"/>
    </row>
    <row r="56" spans="1:14" ht="18.75" x14ac:dyDescent="0.3">
      <c r="A56" s="701" t="s">
        <v>14</v>
      </c>
      <c r="B56" s="701"/>
      <c r="C56" s="701"/>
      <c r="D56" s="701"/>
      <c r="E56" s="702"/>
      <c r="F56" s="702"/>
      <c r="G56" s="702"/>
      <c r="H56" s="698"/>
      <c r="I56" s="698"/>
      <c r="J56" s="703" t="s">
        <v>726</v>
      </c>
      <c r="K56" s="703"/>
      <c r="L56" s="698"/>
      <c r="M56" s="698"/>
      <c r="N56" s="698"/>
    </row>
    <row r="57" spans="1:14" ht="18.75" x14ac:dyDescent="0.3">
      <c r="A57" s="704"/>
      <c r="B57" s="704"/>
      <c r="C57" s="704"/>
      <c r="D57" s="704"/>
      <c r="E57" s="1016" t="s">
        <v>29</v>
      </c>
      <c r="F57" s="1016"/>
      <c r="G57" s="1016"/>
      <c r="H57" s="698"/>
      <c r="I57" s="698"/>
      <c r="J57" s="1015" t="s">
        <v>34</v>
      </c>
      <c r="K57" s="1015"/>
      <c r="L57" s="698"/>
      <c r="M57" s="698"/>
      <c r="N57" s="698"/>
    </row>
    <row r="58" spans="1:14" ht="18.75" x14ac:dyDescent="0.3">
      <c r="A58" s="701" t="s">
        <v>15</v>
      </c>
      <c r="B58" s="701"/>
      <c r="C58" s="701"/>
      <c r="D58" s="701"/>
      <c r="E58" s="702"/>
      <c r="F58" s="702"/>
      <c r="G58" s="702"/>
      <c r="H58" s="698"/>
      <c r="I58" s="698"/>
      <c r="J58" s="705" t="s">
        <v>725</v>
      </c>
      <c r="K58" s="705"/>
      <c r="L58" s="698"/>
      <c r="M58" s="698"/>
      <c r="N58" s="698"/>
    </row>
    <row r="59" spans="1:14" ht="18.75" x14ac:dyDescent="0.3">
      <c r="A59" s="700"/>
      <c r="B59" s="700"/>
      <c r="C59" s="700"/>
      <c r="D59" s="700"/>
      <c r="E59" s="1016" t="s">
        <v>29</v>
      </c>
      <c r="F59" s="1016"/>
      <c r="G59" s="1016"/>
      <c r="H59" s="698"/>
      <c r="I59" s="698"/>
      <c r="J59" s="1015" t="s">
        <v>34</v>
      </c>
      <c r="K59" s="1015"/>
      <c r="L59" s="698"/>
      <c r="M59" s="698"/>
      <c r="N59" s="698"/>
    </row>
    <row r="60" spans="1:14" ht="18.75" x14ac:dyDescent="0.3">
      <c r="A60" s="700" t="s">
        <v>16</v>
      </c>
      <c r="B60" s="700"/>
      <c r="C60" s="700"/>
      <c r="D60" s="700"/>
      <c r="E60" s="702"/>
      <c r="F60" s="702"/>
      <c r="G60" s="702"/>
      <c r="H60" s="698"/>
      <c r="I60" s="698"/>
      <c r="J60" s="705" t="s">
        <v>727</v>
      </c>
      <c r="K60" s="705"/>
      <c r="L60" s="698"/>
      <c r="M60" s="698"/>
      <c r="N60" s="698"/>
    </row>
    <row r="61" spans="1:14" ht="18.75" x14ac:dyDescent="0.3">
      <c r="A61" s="700"/>
      <c r="B61" s="700"/>
      <c r="C61" s="700"/>
      <c r="D61" s="700"/>
      <c r="E61" s="1016" t="s">
        <v>29</v>
      </c>
      <c r="F61" s="1016"/>
      <c r="G61" s="1016"/>
      <c r="H61" s="698"/>
      <c r="I61" s="698"/>
      <c r="J61" s="1015" t="s">
        <v>34</v>
      </c>
      <c r="K61" s="1015"/>
      <c r="L61" s="698"/>
      <c r="M61" s="698"/>
      <c r="N61" s="698"/>
    </row>
    <row r="62" spans="1:14" ht="18.75" x14ac:dyDescent="0.3">
      <c r="A62" s="706" t="s">
        <v>17</v>
      </c>
      <c r="B62" s="699" t="s">
        <v>27</v>
      </c>
      <c r="C62" s="700"/>
      <c r="D62" s="700"/>
      <c r="E62" s="707"/>
      <c r="F62" s="707"/>
      <c r="G62" s="707"/>
      <c r="H62" s="707"/>
      <c r="I62" s="707"/>
      <c r="J62" s="698"/>
      <c r="K62" s="698"/>
      <c r="L62" s="698"/>
      <c r="M62" s="698"/>
      <c r="N62" s="698"/>
    </row>
    <row r="63" spans="1:14" ht="18.75" x14ac:dyDescent="0.3">
      <c r="A63" s="700" t="s">
        <v>18</v>
      </c>
      <c r="B63" s="700"/>
      <c r="C63" s="700"/>
      <c r="D63" s="700"/>
      <c r="E63" s="700"/>
      <c r="F63" s="700"/>
      <c r="G63" s="700"/>
      <c r="H63" s="700"/>
      <c r="I63" s="700"/>
      <c r="J63" s="698"/>
      <c r="K63" s="698"/>
      <c r="L63" s="698"/>
      <c r="M63" s="698"/>
      <c r="N63" s="698"/>
    </row>
    <row r="64" spans="1:14" ht="18.75" x14ac:dyDescent="0.3">
      <c r="A64" s="698"/>
      <c r="B64" s="698"/>
      <c r="C64" s="698"/>
      <c r="D64" s="698"/>
      <c r="E64" s="698"/>
      <c r="F64" s="698"/>
      <c r="G64" s="698"/>
      <c r="H64" s="698"/>
      <c r="I64" s="698"/>
      <c r="J64" s="698"/>
      <c r="K64" s="698"/>
      <c r="L64" s="698"/>
      <c r="M64" s="698"/>
      <c r="N64" s="698"/>
    </row>
  </sheetData>
  <mergeCells count="131">
    <mergeCell ref="J57:K57"/>
    <mergeCell ref="J59:K59"/>
    <mergeCell ref="J61:K61"/>
    <mergeCell ref="E57:G57"/>
    <mergeCell ref="E59:G59"/>
    <mergeCell ref="E61:G61"/>
    <mergeCell ref="A52:N52"/>
    <mergeCell ref="A53:N53"/>
    <mergeCell ref="A50:D50"/>
    <mergeCell ref="F50:G50"/>
    <mergeCell ref="H50:J50"/>
    <mergeCell ref="K50:L50"/>
    <mergeCell ref="M50:N50"/>
    <mergeCell ref="A51:N51"/>
    <mergeCell ref="A48:D48"/>
    <mergeCell ref="F48:G48"/>
    <mergeCell ref="H48:J48"/>
    <mergeCell ref="K48:L48"/>
    <mergeCell ref="M48:N48"/>
    <mergeCell ref="A49:D49"/>
    <mergeCell ref="F49:G49"/>
    <mergeCell ref="H49:J49"/>
    <mergeCell ref="K49:L49"/>
    <mergeCell ref="M49:N49"/>
    <mergeCell ref="A46:D46"/>
    <mergeCell ref="F46:G46"/>
    <mergeCell ref="H46:J46"/>
    <mergeCell ref="K46:L46"/>
    <mergeCell ref="M46:N46"/>
    <mergeCell ref="A47:D47"/>
    <mergeCell ref="F47:G47"/>
    <mergeCell ref="H47:J47"/>
    <mergeCell ref="K47:L47"/>
    <mergeCell ref="M47:N47"/>
    <mergeCell ref="A44:D44"/>
    <mergeCell ref="F44:G44"/>
    <mergeCell ref="H44:J44"/>
    <mergeCell ref="K44:L44"/>
    <mergeCell ref="M44:N44"/>
    <mergeCell ref="A45:D45"/>
    <mergeCell ref="F45:G45"/>
    <mergeCell ref="H45:J45"/>
    <mergeCell ref="K45:L45"/>
    <mergeCell ref="M45:N45"/>
    <mergeCell ref="I34:M34"/>
    <mergeCell ref="J40:N40"/>
    <mergeCell ref="A41:N41"/>
    <mergeCell ref="A42:D43"/>
    <mergeCell ref="E42:G42"/>
    <mergeCell ref="H42:J43"/>
    <mergeCell ref="K42:L43"/>
    <mergeCell ref="M42:N43"/>
    <mergeCell ref="F43:G43"/>
    <mergeCell ref="A38:A39"/>
    <mergeCell ref="C38:E38"/>
    <mergeCell ref="I38:M38"/>
    <mergeCell ref="N38:N39"/>
    <mergeCell ref="C39:E39"/>
    <mergeCell ref="I39:M39"/>
    <mergeCell ref="C21:E21"/>
    <mergeCell ref="I21:M21"/>
    <mergeCell ref="A27:A37"/>
    <mergeCell ref="C27:E27"/>
    <mergeCell ref="I27:M27"/>
    <mergeCell ref="C28:E28"/>
    <mergeCell ref="I28:M28"/>
    <mergeCell ref="C29:E29"/>
    <mergeCell ref="I29:M29"/>
    <mergeCell ref="C30:E30"/>
    <mergeCell ref="I30:M30"/>
    <mergeCell ref="C31:E31"/>
    <mergeCell ref="C35:E35"/>
    <mergeCell ref="I35:M35"/>
    <mergeCell ref="C36:E36"/>
    <mergeCell ref="I36:M36"/>
    <mergeCell ref="C37:E37"/>
    <mergeCell ref="I37:M37"/>
    <mergeCell ref="I31:M31"/>
    <mergeCell ref="C32:E32"/>
    <mergeCell ref="I32:M32"/>
    <mergeCell ref="C33:E33"/>
    <mergeCell ref="I33:M33"/>
    <mergeCell ref="C34:E34"/>
    <mergeCell ref="A22:A26"/>
    <mergeCell ref="C22:E22"/>
    <mergeCell ref="I22:M22"/>
    <mergeCell ref="C23:E23"/>
    <mergeCell ref="I23:M23"/>
    <mergeCell ref="A15:B15"/>
    <mergeCell ref="C15:N15"/>
    <mergeCell ref="A16:M16"/>
    <mergeCell ref="A17:N17"/>
    <mergeCell ref="A18:A20"/>
    <mergeCell ref="B18:B20"/>
    <mergeCell ref="C18:E20"/>
    <mergeCell ref="F18:F20"/>
    <mergeCell ref="G18:G20"/>
    <mergeCell ref="H18:H20"/>
    <mergeCell ref="C24:E24"/>
    <mergeCell ref="I24:M24"/>
    <mergeCell ref="C25:E25"/>
    <mergeCell ref="I25:M25"/>
    <mergeCell ref="C26:E26"/>
    <mergeCell ref="I26:M26"/>
    <mergeCell ref="I18:N18"/>
    <mergeCell ref="I19:M20"/>
    <mergeCell ref="N19:N20"/>
    <mergeCell ref="A11:N11"/>
    <mergeCell ref="A12:N12"/>
    <mergeCell ref="A13:B13"/>
    <mergeCell ref="C13:N13"/>
    <mergeCell ref="A14:B14"/>
    <mergeCell ref="C14:N14"/>
    <mergeCell ref="A9:C9"/>
    <mergeCell ref="D9:L9"/>
    <mergeCell ref="M9:N9"/>
    <mergeCell ref="A10:C10"/>
    <mergeCell ref="D10:L10"/>
    <mergeCell ref="M10:N10"/>
    <mergeCell ref="A7:C7"/>
    <mergeCell ref="D7:L7"/>
    <mergeCell ref="M7:N7"/>
    <mergeCell ref="A8:C8"/>
    <mergeCell ref="D8:L8"/>
    <mergeCell ref="M8:N8"/>
    <mergeCell ref="M3:N3"/>
    <mergeCell ref="A4:N4"/>
    <mergeCell ref="A5:N5"/>
    <mergeCell ref="A6:C6"/>
    <mergeCell ref="D6:L6"/>
    <mergeCell ref="M6:N6"/>
  </mergeCells>
  <pageMargins left="0.62992125984251968" right="0.23622047244094491" top="0.35433070866141736" bottom="0.55118110236220474" header="0.51181102362204722" footer="0.31496062992125984"/>
  <pageSetup paperSize="9" scale="61"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9E5ECE"/>
    <pageSetUpPr fitToPage="1"/>
  </sheetPr>
  <dimension ref="A1:N52"/>
  <sheetViews>
    <sheetView topLeftCell="A31" zoomScale="118" zoomScaleNormal="118" workbookViewId="0">
      <selection activeCell="H37" sqref="H37:M42"/>
    </sheetView>
  </sheetViews>
  <sheetFormatPr defaultColWidth="9.140625" defaultRowHeight="15.75" x14ac:dyDescent="0.25"/>
  <cols>
    <col min="1" max="1" width="12.7109375" style="25" customWidth="1"/>
    <col min="2" max="2" width="6.140625" style="25" customWidth="1"/>
    <col min="3" max="3" width="28.5703125" style="25" customWidth="1"/>
    <col min="4" max="4" width="11" style="25" customWidth="1"/>
    <col min="5" max="5" width="11.5703125" style="25" customWidth="1"/>
    <col min="6" max="6" width="10.5703125" style="25" customWidth="1"/>
    <col min="7" max="7" width="15.42578125" style="25" customWidth="1"/>
    <col min="8" max="8" width="20.42578125" style="25" customWidth="1"/>
    <col min="9" max="9" width="67.85546875" style="25" customWidth="1"/>
    <col min="10" max="16384" width="9.140625" style="25"/>
  </cols>
  <sheetData>
    <row r="1" spans="1:9" x14ac:dyDescent="0.25">
      <c r="A1" s="1571" t="s">
        <v>213</v>
      </c>
      <c r="B1" s="1572"/>
      <c r="C1" s="1572"/>
      <c r="D1" s="1572"/>
      <c r="E1" s="1572"/>
      <c r="F1" s="1572"/>
      <c r="G1" s="1572"/>
      <c r="H1" s="1572"/>
      <c r="I1" s="1572"/>
    </row>
    <row r="2" spans="1:9" ht="22.7" customHeight="1" thickBot="1" x14ac:dyDescent="0.3">
      <c r="A2" s="1573"/>
      <c r="B2" s="1573"/>
      <c r="C2" s="1573"/>
      <c r="D2" s="1573"/>
      <c r="E2" s="1573"/>
      <c r="F2" s="1573"/>
      <c r="G2" s="1573"/>
      <c r="H2" s="1573"/>
      <c r="I2" s="1573"/>
    </row>
    <row r="3" spans="1:9" x14ac:dyDescent="0.25">
      <c r="A3" s="715" t="s">
        <v>584</v>
      </c>
      <c r="B3" s="716"/>
      <c r="C3" s="716"/>
      <c r="D3" s="716"/>
      <c r="E3" s="716"/>
      <c r="F3" s="716"/>
      <c r="G3" s="716"/>
      <c r="H3" s="716"/>
      <c r="I3" s="717"/>
    </row>
    <row r="4" spans="1:9" x14ac:dyDescent="0.25">
      <c r="A4" s="718" t="s">
        <v>585</v>
      </c>
      <c r="B4" s="1475"/>
      <c r="C4" s="1475"/>
      <c r="D4" s="1475"/>
      <c r="E4" s="1475"/>
      <c r="F4" s="1475"/>
      <c r="G4" s="1475"/>
      <c r="H4" s="1475"/>
      <c r="I4" s="1476"/>
    </row>
    <row r="5" spans="1:9" x14ac:dyDescent="0.25">
      <c r="A5" s="1157" t="s">
        <v>0</v>
      </c>
      <c r="B5" s="1158"/>
      <c r="C5" s="1158"/>
      <c r="D5" s="1150" t="s">
        <v>40</v>
      </c>
      <c r="E5" s="1150"/>
      <c r="F5" s="1150"/>
      <c r="G5" s="1150"/>
      <c r="H5" s="1150"/>
      <c r="I5" s="115" t="s">
        <v>46</v>
      </c>
    </row>
    <row r="6" spans="1:9" x14ac:dyDescent="0.25">
      <c r="A6" s="1157" t="s">
        <v>1</v>
      </c>
      <c r="B6" s="1158"/>
      <c r="C6" s="1158"/>
      <c r="D6" s="1150" t="s">
        <v>123</v>
      </c>
      <c r="E6" s="1150"/>
      <c r="F6" s="1150"/>
      <c r="G6" s="1150"/>
      <c r="H6" s="1150"/>
      <c r="I6" s="115" t="s">
        <v>64</v>
      </c>
    </row>
    <row r="7" spans="1:9" x14ac:dyDescent="0.25">
      <c r="A7" s="1157" t="s">
        <v>2</v>
      </c>
      <c r="B7" s="1158"/>
      <c r="C7" s="1158"/>
      <c r="D7" s="1158" t="s">
        <v>152</v>
      </c>
      <c r="E7" s="1158"/>
      <c r="F7" s="1158"/>
      <c r="G7" s="1158"/>
      <c r="H7" s="1158"/>
      <c r="I7" s="115" t="s">
        <v>87</v>
      </c>
    </row>
    <row r="8" spans="1:9" x14ac:dyDescent="0.25">
      <c r="A8" s="1157" t="s">
        <v>3</v>
      </c>
      <c r="B8" s="1158"/>
      <c r="C8" s="1158"/>
      <c r="D8" s="1158" t="s">
        <v>85</v>
      </c>
      <c r="E8" s="1158"/>
      <c r="F8" s="1158"/>
      <c r="G8" s="1158"/>
      <c r="H8" s="1158"/>
      <c r="I8" s="115" t="s">
        <v>84</v>
      </c>
    </row>
    <row r="9" spans="1:9" ht="16.5" thickBot="1" x14ac:dyDescent="0.3">
      <c r="A9" s="1159" t="s">
        <v>4</v>
      </c>
      <c r="B9" s="1160"/>
      <c r="C9" s="1160"/>
      <c r="D9" s="1579" t="s">
        <v>86</v>
      </c>
      <c r="E9" s="1579"/>
      <c r="F9" s="1579"/>
      <c r="G9" s="1579"/>
      <c r="H9" s="1579"/>
      <c r="I9" s="116" t="s">
        <v>59</v>
      </c>
    </row>
    <row r="10" spans="1:9" ht="16.5" thickBot="1" x14ac:dyDescent="0.3">
      <c r="A10" s="117"/>
      <c r="B10" s="117"/>
      <c r="C10" s="117"/>
      <c r="D10" s="117"/>
      <c r="E10" s="117"/>
      <c r="F10" s="117"/>
      <c r="G10" s="117"/>
      <c r="H10" s="117"/>
      <c r="I10" s="118"/>
    </row>
    <row r="11" spans="1:9" x14ac:dyDescent="0.25">
      <c r="A11" s="1559" t="s">
        <v>211</v>
      </c>
      <c r="B11" s="1560"/>
      <c r="C11" s="1560"/>
      <c r="D11" s="1560"/>
      <c r="E11" s="1560"/>
      <c r="F11" s="1560"/>
      <c r="G11" s="1560"/>
      <c r="H11" s="1560"/>
      <c r="I11" s="1561"/>
    </row>
    <row r="12" spans="1:9" ht="30" customHeight="1" x14ac:dyDescent="0.25">
      <c r="A12" s="1580" t="s">
        <v>5</v>
      </c>
      <c r="B12" s="1581"/>
      <c r="C12" s="1582" t="s">
        <v>229</v>
      </c>
      <c r="D12" s="1583"/>
      <c r="E12" s="1583"/>
      <c r="F12" s="1583"/>
      <c r="G12" s="1583"/>
      <c r="H12" s="1583"/>
      <c r="I12" s="1584"/>
    </row>
    <row r="13" spans="1:9" ht="39" customHeight="1" x14ac:dyDescent="0.25">
      <c r="A13" s="1585" t="s">
        <v>6</v>
      </c>
      <c r="B13" s="1586"/>
      <c r="C13" s="1587" t="s">
        <v>205</v>
      </c>
      <c r="D13" s="1588"/>
      <c r="E13" s="1588"/>
      <c r="F13" s="1588"/>
      <c r="G13" s="1588"/>
      <c r="H13" s="1588"/>
      <c r="I13" s="1589"/>
    </row>
    <row r="14" spans="1:9" ht="42" customHeight="1" thickBot="1" x14ac:dyDescent="0.3">
      <c r="A14" s="1574" t="s">
        <v>7</v>
      </c>
      <c r="B14" s="1575"/>
      <c r="C14" s="1576" t="s">
        <v>206</v>
      </c>
      <c r="D14" s="1577"/>
      <c r="E14" s="1577"/>
      <c r="F14" s="1577"/>
      <c r="G14" s="1577"/>
      <c r="H14" s="1577"/>
      <c r="I14" s="1578"/>
    </row>
    <row r="15" spans="1:9" ht="16.5" thickBot="1" x14ac:dyDescent="0.3">
      <c r="A15" s="1558"/>
      <c r="B15" s="1558"/>
      <c r="C15" s="1558"/>
      <c r="D15" s="1558"/>
      <c r="E15" s="1558"/>
      <c r="F15" s="1558"/>
      <c r="G15" s="1558"/>
      <c r="H15" s="1558"/>
      <c r="I15" s="118"/>
    </row>
    <row r="16" spans="1:9" x14ac:dyDescent="0.25">
      <c r="A16" s="1559" t="s">
        <v>185</v>
      </c>
      <c r="B16" s="1560"/>
      <c r="C16" s="1560"/>
      <c r="D16" s="1560"/>
      <c r="E16" s="1560"/>
      <c r="F16" s="1560"/>
      <c r="G16" s="1560"/>
      <c r="H16" s="1560"/>
      <c r="I16" s="1561"/>
    </row>
    <row r="17" spans="1:14" x14ac:dyDescent="0.25">
      <c r="A17" s="1562" t="s">
        <v>55</v>
      </c>
      <c r="B17" s="1554" t="s">
        <v>56</v>
      </c>
      <c r="C17" s="1532" t="s">
        <v>57</v>
      </c>
      <c r="D17" s="1532"/>
      <c r="E17" s="1532" t="s">
        <v>58</v>
      </c>
      <c r="F17" s="1564" t="s">
        <v>33</v>
      </c>
      <c r="G17" s="1564" t="s">
        <v>36</v>
      </c>
      <c r="H17" s="1566" t="s">
        <v>42</v>
      </c>
      <c r="I17" s="1567"/>
    </row>
    <row r="18" spans="1:14" x14ac:dyDescent="0.25">
      <c r="A18" s="1563"/>
      <c r="B18" s="1555"/>
      <c r="C18" s="1532"/>
      <c r="D18" s="1532"/>
      <c r="E18" s="1532"/>
      <c r="F18" s="1565"/>
      <c r="G18" s="1565"/>
      <c r="H18" s="161" t="s">
        <v>43</v>
      </c>
      <c r="I18" s="121" t="s">
        <v>44</v>
      </c>
    </row>
    <row r="19" spans="1:14" x14ac:dyDescent="0.25">
      <c r="A19" s="122">
        <v>1</v>
      </c>
      <c r="B19" s="120">
        <v>2</v>
      </c>
      <c r="C19" s="1533">
        <v>3</v>
      </c>
      <c r="D19" s="1534"/>
      <c r="E19" s="120">
        <v>4</v>
      </c>
      <c r="F19" s="120">
        <v>5</v>
      </c>
      <c r="G19" s="120">
        <v>6</v>
      </c>
      <c r="H19" s="120" t="s">
        <v>35</v>
      </c>
      <c r="I19" s="123"/>
    </row>
    <row r="20" spans="1:14" ht="105" customHeight="1" x14ac:dyDescent="0.25">
      <c r="A20" s="124" t="s">
        <v>9</v>
      </c>
      <c r="B20" s="97" t="s">
        <v>20</v>
      </c>
      <c r="C20" s="1539" t="s">
        <v>202</v>
      </c>
      <c r="D20" s="1151"/>
      <c r="E20" s="97" t="s">
        <v>31</v>
      </c>
      <c r="F20" s="275">
        <v>5</v>
      </c>
      <c r="G20" s="536">
        <v>0</v>
      </c>
      <c r="H20" s="537">
        <f t="shared" ref="H20:H25" si="0">G20-F20</f>
        <v>-5</v>
      </c>
      <c r="I20" s="264" t="s">
        <v>688</v>
      </c>
    </row>
    <row r="21" spans="1:14" ht="99" customHeight="1" x14ac:dyDescent="0.25">
      <c r="A21" s="1568" t="s">
        <v>10</v>
      </c>
      <c r="B21" s="125" t="s">
        <v>22</v>
      </c>
      <c r="C21" s="1540" t="s">
        <v>88</v>
      </c>
      <c r="D21" s="1541"/>
      <c r="E21" s="97" t="s">
        <v>32</v>
      </c>
      <c r="F21" s="275">
        <v>2</v>
      </c>
      <c r="G21" s="538">
        <v>1</v>
      </c>
      <c r="H21" s="537">
        <f t="shared" si="0"/>
        <v>-1</v>
      </c>
      <c r="I21" s="143" t="s">
        <v>771</v>
      </c>
    </row>
    <row r="22" spans="1:14" ht="45" customHeight="1" x14ac:dyDescent="0.25">
      <c r="A22" s="1569"/>
      <c r="B22" s="125" t="s">
        <v>23</v>
      </c>
      <c r="C22" s="1540" t="s">
        <v>89</v>
      </c>
      <c r="D22" s="1541"/>
      <c r="E22" s="97" t="s">
        <v>32</v>
      </c>
      <c r="F22" s="23">
        <v>1</v>
      </c>
      <c r="G22" s="537">
        <v>1</v>
      </c>
      <c r="H22" s="537">
        <f t="shared" si="0"/>
        <v>0</v>
      </c>
      <c r="I22" s="264" t="s">
        <v>590</v>
      </c>
    </row>
    <row r="23" spans="1:14" ht="94.5" customHeight="1" x14ac:dyDescent="0.25">
      <c r="A23" s="1569"/>
      <c r="B23" s="125" t="s">
        <v>24</v>
      </c>
      <c r="C23" s="1540" t="s">
        <v>90</v>
      </c>
      <c r="D23" s="1541"/>
      <c r="E23" s="97" t="s">
        <v>32</v>
      </c>
      <c r="F23" s="23">
        <v>1</v>
      </c>
      <c r="G23" s="537">
        <v>0</v>
      </c>
      <c r="H23" s="537">
        <f t="shared" si="0"/>
        <v>-1</v>
      </c>
      <c r="I23" s="264" t="s">
        <v>689</v>
      </c>
    </row>
    <row r="24" spans="1:14" ht="88.5" customHeight="1" thickBot="1" x14ac:dyDescent="0.3">
      <c r="A24" s="1570"/>
      <c r="B24" s="166" t="s">
        <v>25</v>
      </c>
      <c r="C24" s="1540" t="s">
        <v>230</v>
      </c>
      <c r="D24" s="1541"/>
      <c r="E24" s="166" t="s">
        <v>32</v>
      </c>
      <c r="F24" s="23">
        <v>34</v>
      </c>
      <c r="G24" s="539">
        <v>0</v>
      </c>
      <c r="H24" s="23">
        <f t="shared" si="0"/>
        <v>-34</v>
      </c>
      <c r="I24" s="265" t="s">
        <v>690</v>
      </c>
    </row>
    <row r="25" spans="1:14" ht="85.5" customHeight="1" thickBot="1" x14ac:dyDescent="0.3">
      <c r="A25" s="127" t="s">
        <v>11</v>
      </c>
      <c r="B25" s="128" t="s">
        <v>26</v>
      </c>
      <c r="C25" s="1542" t="s">
        <v>149</v>
      </c>
      <c r="D25" s="1543"/>
      <c r="E25" s="129" t="s">
        <v>104</v>
      </c>
      <c r="F25" s="156">
        <v>17038</v>
      </c>
      <c r="G25" s="130">
        <v>25077.746999999999</v>
      </c>
      <c r="H25" s="131">
        <f t="shared" si="0"/>
        <v>8039.7469999999994</v>
      </c>
      <c r="I25" s="629" t="s">
        <v>691</v>
      </c>
    </row>
    <row r="26" spans="1:14" ht="16.5" thickBot="1" x14ac:dyDescent="0.3">
      <c r="A26" s="119"/>
      <c r="B26" s="132"/>
      <c r="C26" s="133"/>
      <c r="D26" s="133"/>
      <c r="E26" s="133"/>
      <c r="F26" s="133"/>
      <c r="G26" s="133"/>
      <c r="H26" s="133"/>
      <c r="I26" s="118"/>
    </row>
    <row r="27" spans="1:14" x14ac:dyDescent="0.25">
      <c r="A27" s="1544" t="s">
        <v>212</v>
      </c>
      <c r="B27" s="1545"/>
      <c r="C27" s="1545"/>
      <c r="D27" s="1545"/>
      <c r="E27" s="1545"/>
      <c r="F27" s="1545"/>
      <c r="G27" s="1545"/>
      <c r="H27" s="1545"/>
      <c r="I27" s="1546"/>
      <c r="J27" s="134"/>
      <c r="K27" s="134"/>
      <c r="L27" s="134"/>
      <c r="M27" s="134"/>
      <c r="N27" s="134"/>
    </row>
    <row r="28" spans="1:14" x14ac:dyDescent="0.25">
      <c r="A28" s="1547" t="s">
        <v>12</v>
      </c>
      <c r="B28" s="1548"/>
      <c r="C28" s="1549"/>
      <c r="D28" s="1533" t="s">
        <v>19</v>
      </c>
      <c r="E28" s="1553"/>
      <c r="F28" s="1534"/>
      <c r="G28" s="1554" t="s">
        <v>33</v>
      </c>
      <c r="H28" s="1554" t="s">
        <v>45</v>
      </c>
      <c r="I28" s="1556" t="s">
        <v>60</v>
      </c>
    </row>
    <row r="29" spans="1:14" x14ac:dyDescent="0.25">
      <c r="A29" s="1550"/>
      <c r="B29" s="1551"/>
      <c r="C29" s="1552"/>
      <c r="D29" s="120" t="s">
        <v>28</v>
      </c>
      <c r="E29" s="1533" t="s">
        <v>41</v>
      </c>
      <c r="F29" s="1534"/>
      <c r="G29" s="1555"/>
      <c r="H29" s="1555"/>
      <c r="I29" s="1557"/>
    </row>
    <row r="30" spans="1:14" x14ac:dyDescent="0.25">
      <c r="A30" s="1531">
        <v>1</v>
      </c>
      <c r="B30" s="1532"/>
      <c r="C30" s="1532"/>
      <c r="D30" s="120">
        <v>2</v>
      </c>
      <c r="E30" s="1533">
        <v>3</v>
      </c>
      <c r="F30" s="1534"/>
      <c r="G30" s="120">
        <v>4</v>
      </c>
      <c r="H30" s="120">
        <v>5</v>
      </c>
      <c r="I30" s="135">
        <v>6</v>
      </c>
    </row>
    <row r="31" spans="1:14" ht="33" customHeight="1" x14ac:dyDescent="0.25">
      <c r="A31" s="1535" t="s">
        <v>183</v>
      </c>
      <c r="B31" s="1536"/>
      <c r="C31" s="1536"/>
      <c r="D31" s="136" t="s">
        <v>63</v>
      </c>
      <c r="E31" s="1537"/>
      <c r="F31" s="1538"/>
      <c r="G31" s="255">
        <f>G32</f>
        <v>36000</v>
      </c>
      <c r="H31" s="255">
        <f>H32</f>
        <v>35801.879999999997</v>
      </c>
      <c r="I31" s="255">
        <f>I32</f>
        <v>35799.707000000002</v>
      </c>
    </row>
    <row r="32" spans="1:14" ht="34.5" customHeight="1" thickBot="1" x14ac:dyDescent="0.3">
      <c r="A32" s="1520" t="s">
        <v>203</v>
      </c>
      <c r="B32" s="1521"/>
      <c r="C32" s="1522"/>
      <c r="D32" s="137"/>
      <c r="E32" s="1523">
        <v>26</v>
      </c>
      <c r="F32" s="1524"/>
      <c r="G32" s="256">
        <v>36000</v>
      </c>
      <c r="H32" s="257">
        <v>35801.879999999997</v>
      </c>
      <c r="I32" s="138">
        <v>35799.707000000002</v>
      </c>
    </row>
    <row r="33" spans="1:13" ht="16.5" thickBot="1" x14ac:dyDescent="0.3">
      <c r="A33" s="1530"/>
      <c r="B33" s="1530"/>
      <c r="C33" s="1530"/>
      <c r="D33" s="1530"/>
      <c r="E33" s="1530"/>
      <c r="F33" s="1530"/>
      <c r="G33" s="1530"/>
      <c r="H33" s="1530"/>
      <c r="I33" s="1530"/>
    </row>
    <row r="34" spans="1:13" ht="15.75" customHeight="1" x14ac:dyDescent="0.25">
      <c r="A34" s="1525" t="s">
        <v>62</v>
      </c>
      <c r="B34" s="1526"/>
      <c r="C34" s="1526"/>
      <c r="D34" s="1526"/>
      <c r="E34" s="1526"/>
      <c r="F34" s="1526"/>
      <c r="G34" s="1526"/>
      <c r="H34" s="1526"/>
      <c r="I34" s="1527"/>
      <c r="J34" s="96"/>
    </row>
    <row r="35" spans="1:13" ht="96.75" customHeight="1" thickBot="1" x14ac:dyDescent="0.3">
      <c r="A35" s="1159" t="s">
        <v>692</v>
      </c>
      <c r="B35" s="1528"/>
      <c r="C35" s="1528"/>
      <c r="D35" s="1528"/>
      <c r="E35" s="1528"/>
      <c r="F35" s="1528"/>
      <c r="G35" s="1528"/>
      <c r="H35" s="1528"/>
      <c r="I35" s="1529"/>
      <c r="J35" s="96"/>
    </row>
    <row r="36" spans="1:13" x14ac:dyDescent="0.25">
      <c r="A36" s="4" t="s">
        <v>13</v>
      </c>
      <c r="B36" s="4"/>
      <c r="C36" s="4"/>
      <c r="D36" s="4"/>
      <c r="E36" s="5"/>
      <c r="F36" s="5"/>
      <c r="G36" s="5"/>
      <c r="H36" s="5"/>
      <c r="I36" s="5"/>
      <c r="J36" s="5"/>
      <c r="K36" s="5"/>
      <c r="L36" s="96"/>
      <c r="M36" s="96"/>
    </row>
    <row r="37" spans="1:13" ht="18.75" x14ac:dyDescent="0.3">
      <c r="A37" s="139" t="s">
        <v>14</v>
      </c>
      <c r="B37" s="139"/>
      <c r="C37" s="139"/>
      <c r="D37" s="139"/>
      <c r="E37" s="140"/>
      <c r="F37" s="140"/>
      <c r="G37" s="140"/>
      <c r="H37" s="2175" t="s">
        <v>767</v>
      </c>
      <c r="I37" s="2175"/>
      <c r="J37" s="2175"/>
      <c r="K37" s="2175"/>
      <c r="L37" s="2175"/>
      <c r="M37" s="2175"/>
    </row>
    <row r="38" spans="1:13" ht="18.75" x14ac:dyDescent="0.25">
      <c r="A38" s="141"/>
      <c r="B38" s="141"/>
      <c r="C38" s="141"/>
      <c r="D38" s="141"/>
      <c r="E38" s="632" t="s">
        <v>29</v>
      </c>
      <c r="F38" s="632"/>
      <c r="G38" s="632"/>
      <c r="H38" s="2176" t="s">
        <v>367</v>
      </c>
      <c r="I38" s="2176"/>
      <c r="J38" s="2176"/>
      <c r="K38" s="2176"/>
      <c r="L38" s="2176"/>
      <c r="M38" s="2176"/>
    </row>
    <row r="39" spans="1:13" ht="18.75" x14ac:dyDescent="0.3">
      <c r="A39" s="139" t="s">
        <v>15</v>
      </c>
      <c r="B39" s="139"/>
      <c r="C39" s="139"/>
      <c r="D39" s="139"/>
      <c r="E39" s="140"/>
      <c r="F39" s="140"/>
      <c r="G39" s="140"/>
      <c r="H39" s="2177" t="s">
        <v>768</v>
      </c>
      <c r="I39" s="2177"/>
      <c r="J39" s="2177"/>
      <c r="K39" s="2177"/>
      <c r="L39" s="2177"/>
      <c r="M39" s="2177"/>
    </row>
    <row r="40" spans="1:13" ht="18.75" x14ac:dyDescent="0.25">
      <c r="A40" s="5"/>
      <c r="B40" s="5"/>
      <c r="C40" s="5"/>
      <c r="D40" s="5"/>
      <c r="E40" s="632" t="s">
        <v>29</v>
      </c>
      <c r="F40" s="632"/>
      <c r="G40" s="632"/>
      <c r="H40" s="2176" t="s">
        <v>367</v>
      </c>
      <c r="I40" s="2176"/>
      <c r="J40" s="2176"/>
      <c r="K40" s="2176"/>
      <c r="L40" s="2176"/>
      <c r="M40" s="2176"/>
    </row>
    <row r="41" spans="1:13" ht="18.75" x14ac:dyDescent="0.3">
      <c r="A41" s="5" t="s">
        <v>16</v>
      </c>
      <c r="B41" s="5"/>
      <c r="C41" s="5"/>
      <c r="D41" s="5"/>
      <c r="E41" s="140"/>
      <c r="F41" s="140"/>
      <c r="G41" s="140"/>
      <c r="H41" s="2178" t="s">
        <v>769</v>
      </c>
      <c r="I41" s="2178"/>
      <c r="J41" s="2178"/>
      <c r="K41" s="2178"/>
      <c r="L41" s="2178"/>
      <c r="M41" s="2178"/>
    </row>
    <row r="42" spans="1:13" ht="20.25" customHeight="1" x14ac:dyDescent="0.25">
      <c r="A42" s="5"/>
      <c r="B42" s="5"/>
      <c r="C42" s="5"/>
      <c r="D42" s="5"/>
      <c r="E42" s="632" t="s">
        <v>29</v>
      </c>
      <c r="F42" s="632"/>
      <c r="G42" s="632"/>
      <c r="H42" s="2176" t="s">
        <v>367</v>
      </c>
      <c r="I42" s="2176"/>
      <c r="J42" s="2176"/>
      <c r="K42" s="2176"/>
      <c r="L42" s="2176"/>
      <c r="M42" s="2176"/>
    </row>
    <row r="43" spans="1:13" x14ac:dyDescent="0.25">
      <c r="A43" s="6" t="s">
        <v>17</v>
      </c>
      <c r="B43" s="4" t="s">
        <v>27</v>
      </c>
      <c r="C43" s="5"/>
      <c r="D43" s="5"/>
      <c r="E43" s="5"/>
      <c r="F43" s="5"/>
      <c r="G43" s="5"/>
      <c r="H43" s="5"/>
      <c r="I43" s="5"/>
      <c r="J43" s="5"/>
      <c r="K43" s="5"/>
      <c r="L43" s="96"/>
      <c r="M43" s="96"/>
    </row>
    <row r="44" spans="1:13" x14ac:dyDescent="0.25">
      <c r="A44" s="5" t="s">
        <v>18</v>
      </c>
      <c r="B44" s="5"/>
      <c r="C44" s="5"/>
      <c r="D44" s="5"/>
      <c r="E44" s="5"/>
      <c r="F44" s="5"/>
      <c r="G44" s="5"/>
      <c r="H44" s="5"/>
      <c r="I44" s="5"/>
      <c r="J44" s="5"/>
      <c r="K44" s="5"/>
      <c r="L44" s="96"/>
      <c r="M44" s="96"/>
    </row>
    <row r="45" spans="1:13" x14ac:dyDescent="0.25">
      <c r="A45" s="96"/>
      <c r="B45" s="96"/>
      <c r="C45" s="96"/>
      <c r="D45" s="96"/>
      <c r="E45" s="96"/>
      <c r="F45" s="96"/>
      <c r="G45" s="96"/>
      <c r="H45" s="96"/>
      <c r="I45" s="96"/>
      <c r="J45" s="96"/>
      <c r="K45" s="96"/>
      <c r="L45" s="96"/>
      <c r="M45" s="96"/>
    </row>
    <row r="46" spans="1:13" ht="18.75" x14ac:dyDescent="0.25">
      <c r="A46" s="1517"/>
      <c r="B46" s="1517"/>
      <c r="C46" s="1517"/>
      <c r="D46" s="1517"/>
      <c r="E46" s="1517"/>
      <c r="F46" s="1517"/>
      <c r="G46" s="1517"/>
      <c r="H46" s="1517"/>
    </row>
    <row r="47" spans="1:13" ht="18.75" x14ac:dyDescent="0.25">
      <c r="A47" s="1519"/>
      <c r="B47" s="1519"/>
      <c r="C47" s="1519"/>
      <c r="D47" s="1519"/>
      <c r="E47" s="1519"/>
      <c r="F47" s="1519"/>
      <c r="G47" s="1519"/>
      <c r="H47" s="1519"/>
    </row>
    <row r="48" spans="1:13" ht="18.75" x14ac:dyDescent="0.25">
      <c r="A48" s="1517"/>
      <c r="B48" s="1517"/>
      <c r="C48" s="1517"/>
      <c r="D48" s="1517"/>
      <c r="E48" s="1517"/>
      <c r="F48" s="1517"/>
      <c r="G48" s="1517"/>
      <c r="H48" s="1517"/>
    </row>
    <row r="49" spans="1:8" ht="18.75" x14ac:dyDescent="0.25">
      <c r="A49" s="1517"/>
      <c r="B49" s="1517"/>
      <c r="C49" s="1517"/>
      <c r="D49" s="1517"/>
      <c r="E49" s="1517"/>
      <c r="F49" s="1517"/>
      <c r="G49" s="1517"/>
      <c r="H49" s="1517"/>
    </row>
    <row r="50" spans="1:8" ht="18.75" x14ac:dyDescent="0.25">
      <c r="A50" s="1517"/>
      <c r="B50" s="1517"/>
      <c r="C50" s="1517"/>
      <c r="D50" s="1517"/>
      <c r="E50" s="1517"/>
      <c r="F50" s="1517"/>
      <c r="G50" s="1517"/>
      <c r="H50" s="1517"/>
    </row>
    <row r="51" spans="1:8" ht="18.75" x14ac:dyDescent="0.25">
      <c r="A51" s="1518"/>
      <c r="B51" s="1518"/>
      <c r="C51" s="1518"/>
      <c r="D51" s="1518"/>
      <c r="E51" s="1518"/>
      <c r="F51" s="1518"/>
      <c r="G51" s="1518"/>
      <c r="H51" s="1518"/>
    </row>
    <row r="52" spans="1:8" ht="18.75" x14ac:dyDescent="0.25">
      <c r="A52" s="142"/>
    </row>
  </sheetData>
  <mergeCells count="65">
    <mergeCell ref="H42:M42"/>
    <mergeCell ref="H37:M37"/>
    <mergeCell ref="H38:M38"/>
    <mergeCell ref="H39:M39"/>
    <mergeCell ref="H40:M40"/>
    <mergeCell ref="H41:M41"/>
    <mergeCell ref="A6:C6"/>
    <mergeCell ref="D6:H6"/>
    <mergeCell ref="A14:B14"/>
    <mergeCell ref="C14:I14"/>
    <mergeCell ref="A7:C7"/>
    <mergeCell ref="D7:H7"/>
    <mergeCell ref="A8:C8"/>
    <mergeCell ref="D8:H8"/>
    <mergeCell ref="A9:C9"/>
    <mergeCell ref="D9:H9"/>
    <mergeCell ref="A11:I11"/>
    <mergeCell ref="A12:B12"/>
    <mergeCell ref="C12:I12"/>
    <mergeCell ref="A13:B13"/>
    <mergeCell ref="C13:I13"/>
    <mergeCell ref="A1:I2"/>
    <mergeCell ref="A3:I3"/>
    <mergeCell ref="A4:I4"/>
    <mergeCell ref="A5:C5"/>
    <mergeCell ref="D5:H5"/>
    <mergeCell ref="C23:D23"/>
    <mergeCell ref="A15:H15"/>
    <mergeCell ref="A16:I16"/>
    <mergeCell ref="A17:A18"/>
    <mergeCell ref="C17:D18"/>
    <mergeCell ref="E17:E18"/>
    <mergeCell ref="F17:F18"/>
    <mergeCell ref="G17:G18"/>
    <mergeCell ref="H17:I17"/>
    <mergeCell ref="B17:B18"/>
    <mergeCell ref="A21:A24"/>
    <mergeCell ref="C24:D24"/>
    <mergeCell ref="A30:C30"/>
    <mergeCell ref="E30:F30"/>
    <mergeCell ref="A31:C31"/>
    <mergeCell ref="E31:F31"/>
    <mergeCell ref="C19:D19"/>
    <mergeCell ref="C20:D20"/>
    <mergeCell ref="C21:D21"/>
    <mergeCell ref="C25:D25"/>
    <mergeCell ref="A27:I27"/>
    <mergeCell ref="A28:C29"/>
    <mergeCell ref="D28:F28"/>
    <mergeCell ref="G28:G29"/>
    <mergeCell ref="H28:H29"/>
    <mergeCell ref="I28:I29"/>
    <mergeCell ref="E29:F29"/>
    <mergeCell ref="C22:D22"/>
    <mergeCell ref="A32:C32"/>
    <mergeCell ref="E32:F32"/>
    <mergeCell ref="A34:I34"/>
    <mergeCell ref="A35:I35"/>
    <mergeCell ref="A33:I33"/>
    <mergeCell ref="A49:H49"/>
    <mergeCell ref="A50:H50"/>
    <mergeCell ref="A51:H51"/>
    <mergeCell ref="A46:H46"/>
    <mergeCell ref="A47:H47"/>
    <mergeCell ref="A48:H48"/>
  </mergeCells>
  <pageMargins left="0.25" right="0.25" top="0.75" bottom="0.75" header="0.3" footer="0.3"/>
  <pageSetup paperSize="9" scale="53" fitToHeight="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9E5ECE"/>
  </sheetPr>
  <dimension ref="A1:O42"/>
  <sheetViews>
    <sheetView zoomScaleNormal="100" workbookViewId="0">
      <selection activeCell="M46" sqref="M46"/>
    </sheetView>
  </sheetViews>
  <sheetFormatPr defaultColWidth="9.140625" defaultRowHeight="15" x14ac:dyDescent="0.25"/>
  <cols>
    <col min="1" max="1" width="7.42578125" style="87" customWidth="1"/>
    <col min="2" max="2" width="7" style="87" customWidth="1"/>
    <col min="3" max="3" width="22.42578125" style="87" customWidth="1"/>
    <col min="4" max="4" width="10.140625" style="87" customWidth="1"/>
    <col min="5" max="5" width="24.140625" style="87" customWidth="1"/>
    <col min="6" max="6" width="10.42578125" style="87" customWidth="1"/>
    <col min="7" max="7" width="11" style="87" customWidth="1"/>
    <col min="8" max="8" width="14.7109375" style="87" customWidth="1"/>
    <col min="9" max="9" width="8.28515625" style="87" customWidth="1"/>
    <col min="10" max="10" width="8" style="87" customWidth="1"/>
    <col min="11" max="11" width="5.140625" style="87" customWidth="1"/>
    <col min="12" max="12" width="4.28515625" style="87" customWidth="1"/>
    <col min="13" max="13" width="3.5703125" style="87" customWidth="1"/>
    <col min="14" max="14" width="49.5703125" style="87" customWidth="1"/>
    <col min="15" max="15" width="6.42578125" style="87" customWidth="1"/>
    <col min="16" max="16384" width="9.140625" style="87"/>
  </cols>
  <sheetData>
    <row r="1" spans="1:15" ht="15.75" x14ac:dyDescent="0.25">
      <c r="A1" s="89"/>
      <c r="B1" s="89"/>
      <c r="C1" s="89"/>
      <c r="D1" s="89"/>
      <c r="E1" s="89"/>
      <c r="F1" s="89"/>
      <c r="G1" s="89"/>
      <c r="H1" s="89"/>
      <c r="I1" s="89"/>
      <c r="J1" s="89"/>
      <c r="K1" s="89"/>
      <c r="L1" s="89"/>
      <c r="M1" s="89"/>
      <c r="N1" s="79" t="s">
        <v>37</v>
      </c>
      <c r="O1" s="89"/>
    </row>
    <row r="2" spans="1:15" ht="15.75" x14ac:dyDescent="0.25">
      <c r="A2" s="89"/>
      <c r="B2" s="89"/>
      <c r="C2" s="89"/>
      <c r="D2" s="89"/>
      <c r="E2" s="89"/>
      <c r="F2" s="89"/>
      <c r="G2" s="89"/>
      <c r="H2" s="89"/>
      <c r="I2" s="89"/>
      <c r="J2" s="89"/>
      <c r="K2" s="89"/>
      <c r="L2" s="89"/>
      <c r="M2" s="89"/>
      <c r="N2" s="79" t="s">
        <v>38</v>
      </c>
      <c r="O2" s="89"/>
    </row>
    <row r="3" spans="1:15" ht="15.75" x14ac:dyDescent="0.25">
      <c r="A3" s="1593" t="s">
        <v>584</v>
      </c>
      <c r="B3" s="1594"/>
      <c r="C3" s="1594"/>
      <c r="D3" s="1594"/>
      <c r="E3" s="1594"/>
      <c r="F3" s="1594"/>
      <c r="G3" s="1594"/>
      <c r="H3" s="1594"/>
      <c r="I3" s="1594"/>
      <c r="J3" s="1594"/>
      <c r="K3" s="1594"/>
      <c r="L3" s="1594"/>
      <c r="M3" s="1594"/>
      <c r="N3" s="1595"/>
      <c r="O3" s="89"/>
    </row>
    <row r="4" spans="1:15" ht="12.75" customHeight="1" x14ac:dyDescent="0.25">
      <c r="A4" s="1596" t="s">
        <v>592</v>
      </c>
      <c r="B4" s="1597"/>
      <c r="C4" s="1597"/>
      <c r="D4" s="1597"/>
      <c r="E4" s="1597"/>
      <c r="F4" s="1597"/>
      <c r="G4" s="1597"/>
      <c r="H4" s="1597"/>
      <c r="I4" s="1597"/>
      <c r="J4" s="1597"/>
      <c r="K4" s="1597"/>
      <c r="L4" s="1597"/>
      <c r="M4" s="1597"/>
      <c r="N4" s="1598"/>
      <c r="O4" s="89"/>
    </row>
    <row r="5" spans="1:15" ht="15.75" x14ac:dyDescent="0.25">
      <c r="A5" s="1599" t="s">
        <v>0</v>
      </c>
      <c r="B5" s="1600"/>
      <c r="C5" s="1600"/>
      <c r="D5" s="1600" t="s">
        <v>40</v>
      </c>
      <c r="E5" s="1600"/>
      <c r="F5" s="1600"/>
      <c r="G5" s="1600"/>
      <c r="H5" s="1600"/>
      <c r="I5" s="1600"/>
      <c r="J5" s="1600"/>
      <c r="K5" s="1600"/>
      <c r="L5" s="1600"/>
      <c r="M5" s="1601" t="s">
        <v>46</v>
      </c>
      <c r="N5" s="1602"/>
      <c r="O5" s="89"/>
    </row>
    <row r="6" spans="1:15" ht="15.75" x14ac:dyDescent="0.25">
      <c r="A6" s="1590" t="s">
        <v>1</v>
      </c>
      <c r="B6" s="1084"/>
      <c r="C6" s="1084"/>
      <c r="D6" s="1084" t="s">
        <v>123</v>
      </c>
      <c r="E6" s="1084"/>
      <c r="F6" s="1084"/>
      <c r="G6" s="1084"/>
      <c r="H6" s="1084"/>
      <c r="I6" s="1084"/>
      <c r="J6" s="1084"/>
      <c r="K6" s="1084"/>
      <c r="L6" s="1084"/>
      <c r="M6" s="1591" t="s">
        <v>64</v>
      </c>
      <c r="N6" s="1592"/>
      <c r="O6" s="89"/>
    </row>
    <row r="7" spans="1:15" ht="15.75" customHeight="1" x14ac:dyDescent="0.25">
      <c r="A7" s="1590" t="s">
        <v>2</v>
      </c>
      <c r="B7" s="1084"/>
      <c r="C7" s="1084"/>
      <c r="D7" s="1081" t="s">
        <v>280</v>
      </c>
      <c r="E7" s="1186"/>
      <c r="F7" s="1186"/>
      <c r="G7" s="1186"/>
      <c r="H7" s="1186"/>
      <c r="I7" s="1186"/>
      <c r="J7" s="1186"/>
      <c r="K7" s="1186"/>
      <c r="L7" s="1082"/>
      <c r="M7" s="1207" t="s">
        <v>281</v>
      </c>
      <c r="N7" s="1603"/>
      <c r="O7" s="89"/>
    </row>
    <row r="8" spans="1:15" ht="15.75" x14ac:dyDescent="0.25">
      <c r="A8" s="1590" t="s">
        <v>3</v>
      </c>
      <c r="B8" s="1084"/>
      <c r="C8" s="1084"/>
      <c r="D8" s="1081" t="s">
        <v>282</v>
      </c>
      <c r="E8" s="1186"/>
      <c r="F8" s="1186"/>
      <c r="G8" s="1186"/>
      <c r="H8" s="1186"/>
      <c r="I8" s="1186"/>
      <c r="J8" s="1186"/>
      <c r="K8" s="1186"/>
      <c r="L8" s="1082"/>
      <c r="M8" s="1207" t="s">
        <v>81</v>
      </c>
      <c r="N8" s="1603"/>
      <c r="O8" s="89"/>
    </row>
    <row r="9" spans="1:15" ht="16.5" customHeight="1" thickBot="1" x14ac:dyDescent="0.3">
      <c r="A9" s="1607" t="s">
        <v>4</v>
      </c>
      <c r="B9" s="1608"/>
      <c r="C9" s="1608"/>
      <c r="D9" s="1212" t="s">
        <v>283</v>
      </c>
      <c r="E9" s="1213"/>
      <c r="F9" s="1213"/>
      <c r="G9" s="1213"/>
      <c r="H9" s="1213"/>
      <c r="I9" s="1213"/>
      <c r="J9" s="1213"/>
      <c r="K9" s="1213"/>
      <c r="L9" s="1214"/>
      <c r="M9" s="1609" t="s">
        <v>59</v>
      </c>
      <c r="N9" s="1610"/>
      <c r="O9" s="89"/>
    </row>
    <row r="10" spans="1:15" ht="16.5" thickBot="1" x14ac:dyDescent="0.3">
      <c r="A10" s="80"/>
      <c r="B10" s="80"/>
      <c r="C10" s="80"/>
      <c r="D10" s="80"/>
      <c r="E10" s="80"/>
      <c r="F10" s="80"/>
      <c r="G10" s="80"/>
      <c r="H10" s="80"/>
      <c r="I10" s="80"/>
      <c r="J10" s="80"/>
      <c r="K10" s="80"/>
      <c r="L10" s="80"/>
      <c r="M10" s="80"/>
      <c r="N10" s="90"/>
      <c r="O10" s="89"/>
    </row>
    <row r="11" spans="1:15" ht="15.75" x14ac:dyDescent="0.25">
      <c r="A11" s="1604" t="s">
        <v>48</v>
      </c>
      <c r="B11" s="1605"/>
      <c r="C11" s="1605"/>
      <c r="D11" s="1605"/>
      <c r="E11" s="1605"/>
      <c r="F11" s="1605"/>
      <c r="G11" s="1605"/>
      <c r="H11" s="1605"/>
      <c r="I11" s="1605"/>
      <c r="J11" s="1605"/>
      <c r="K11" s="1605"/>
      <c r="L11" s="1605"/>
      <c r="M11" s="1605"/>
      <c r="N11" s="1606"/>
    </row>
    <row r="12" spans="1:15" ht="27.75" customHeight="1" x14ac:dyDescent="0.25">
      <c r="A12" s="1611" t="s">
        <v>5</v>
      </c>
      <c r="B12" s="1612"/>
      <c r="C12" s="1613" t="s">
        <v>284</v>
      </c>
      <c r="D12" s="1614"/>
      <c r="E12" s="1614"/>
      <c r="F12" s="1614"/>
      <c r="G12" s="1614"/>
      <c r="H12" s="1614"/>
      <c r="I12" s="1614"/>
      <c r="J12" s="1614"/>
      <c r="K12" s="1614"/>
      <c r="L12" s="1614"/>
      <c r="M12" s="1614"/>
      <c r="N12" s="1615"/>
    </row>
    <row r="13" spans="1:15" ht="39" customHeight="1" x14ac:dyDescent="0.25">
      <c r="A13" s="1170" t="s">
        <v>6</v>
      </c>
      <c r="B13" s="1171"/>
      <c r="C13" s="1616" t="s">
        <v>285</v>
      </c>
      <c r="D13" s="1616"/>
      <c r="E13" s="1616"/>
      <c r="F13" s="1616"/>
      <c r="G13" s="1616"/>
      <c r="H13" s="1616"/>
      <c r="I13" s="1616"/>
      <c r="J13" s="1616"/>
      <c r="K13" s="1616"/>
      <c r="L13" s="1616"/>
      <c r="M13" s="1616"/>
      <c r="N13" s="1617"/>
    </row>
    <row r="14" spans="1:15" ht="33.75" customHeight="1" thickBot="1" x14ac:dyDescent="0.3">
      <c r="A14" s="1618" t="s">
        <v>7</v>
      </c>
      <c r="B14" s="1619"/>
      <c r="C14" s="1620" t="s">
        <v>286</v>
      </c>
      <c r="D14" s="1620"/>
      <c r="E14" s="1620"/>
      <c r="F14" s="1620"/>
      <c r="G14" s="1620"/>
      <c r="H14" s="1620"/>
      <c r="I14" s="1620"/>
      <c r="J14" s="1620"/>
      <c r="K14" s="1620"/>
      <c r="L14" s="1620"/>
      <c r="M14" s="1620"/>
      <c r="N14" s="1621"/>
    </row>
    <row r="15" spans="1:15" ht="16.5" thickBot="1" x14ac:dyDescent="0.3">
      <c r="A15" s="1622"/>
      <c r="B15" s="1622"/>
      <c r="C15" s="1622"/>
      <c r="D15" s="1622"/>
      <c r="E15" s="1622"/>
      <c r="F15" s="1622"/>
      <c r="G15" s="1622"/>
      <c r="H15" s="1622"/>
      <c r="I15" s="1622"/>
      <c r="J15" s="1622"/>
      <c r="K15" s="1622"/>
      <c r="L15" s="1622"/>
      <c r="M15" s="1622"/>
      <c r="N15" s="1622"/>
      <c r="O15" s="89"/>
    </row>
    <row r="16" spans="1:15" ht="36.75" customHeight="1" x14ac:dyDescent="0.25">
      <c r="A16" s="1604" t="s">
        <v>49</v>
      </c>
      <c r="B16" s="1605"/>
      <c r="C16" s="1605"/>
      <c r="D16" s="1605"/>
      <c r="E16" s="1605"/>
      <c r="F16" s="1605"/>
      <c r="G16" s="1605"/>
      <c r="H16" s="1605"/>
      <c r="I16" s="1605"/>
      <c r="J16" s="1605"/>
      <c r="K16" s="1605"/>
      <c r="L16" s="1605"/>
      <c r="M16" s="1605"/>
      <c r="N16" s="1606"/>
      <c r="O16" s="89"/>
    </row>
    <row r="17" spans="1:15" ht="15.6" customHeight="1" x14ac:dyDescent="0.25">
      <c r="A17" s="1623" t="s">
        <v>8</v>
      </c>
      <c r="B17" s="1624" t="s">
        <v>19</v>
      </c>
      <c r="C17" s="1625" t="s">
        <v>57</v>
      </c>
      <c r="D17" s="1626"/>
      <c r="E17" s="1627"/>
      <c r="F17" s="1631" t="s">
        <v>30</v>
      </c>
      <c r="G17" s="1631" t="s">
        <v>33</v>
      </c>
      <c r="H17" s="1631" t="s">
        <v>36</v>
      </c>
      <c r="I17" s="1624" t="s">
        <v>42</v>
      </c>
      <c r="J17" s="1624"/>
      <c r="K17" s="1624"/>
      <c r="L17" s="1624"/>
      <c r="M17" s="1624"/>
      <c r="N17" s="1647"/>
      <c r="O17" s="89"/>
    </row>
    <row r="18" spans="1:15" ht="34.700000000000003" customHeight="1" x14ac:dyDescent="0.25">
      <c r="A18" s="1623"/>
      <c r="B18" s="1624"/>
      <c r="C18" s="1628"/>
      <c r="D18" s="1629"/>
      <c r="E18" s="1630"/>
      <c r="F18" s="1632"/>
      <c r="G18" s="1633"/>
      <c r="H18" s="1633"/>
      <c r="I18" s="1624" t="s">
        <v>43</v>
      </c>
      <c r="J18" s="1624"/>
      <c r="K18" s="1624"/>
      <c r="L18" s="1624"/>
      <c r="M18" s="1624"/>
      <c r="N18" s="103" t="s">
        <v>44</v>
      </c>
      <c r="O18" s="89"/>
    </row>
    <row r="19" spans="1:15" ht="15.75" x14ac:dyDescent="0.25">
      <c r="A19" s="101">
        <v>1</v>
      </c>
      <c r="B19" s="73">
        <v>2</v>
      </c>
      <c r="C19" s="1634">
        <v>3</v>
      </c>
      <c r="D19" s="1635"/>
      <c r="E19" s="1636"/>
      <c r="F19" s="73">
        <v>4</v>
      </c>
      <c r="G19" s="73">
        <v>5</v>
      </c>
      <c r="H19" s="73">
        <v>6</v>
      </c>
      <c r="I19" s="1628" t="s">
        <v>35</v>
      </c>
      <c r="J19" s="1637"/>
      <c r="K19" s="1637"/>
      <c r="L19" s="1637"/>
      <c r="M19" s="1638"/>
      <c r="N19" s="104"/>
      <c r="O19" s="89"/>
    </row>
    <row r="20" spans="1:15" ht="64.5" customHeight="1" x14ac:dyDescent="0.25">
      <c r="A20" s="1075" t="s">
        <v>9</v>
      </c>
      <c r="B20" s="31" t="s">
        <v>20</v>
      </c>
      <c r="C20" s="1639" t="s">
        <v>132</v>
      </c>
      <c r="D20" s="1640"/>
      <c r="E20" s="1641"/>
      <c r="F20" s="32" t="s">
        <v>32</v>
      </c>
      <c r="G20" s="191">
        <v>10</v>
      </c>
      <c r="H20" s="71">
        <v>0</v>
      </c>
      <c r="I20" s="1642">
        <f>H20-G20</f>
        <v>-10</v>
      </c>
      <c r="J20" s="1643"/>
      <c r="K20" s="1643"/>
      <c r="L20" s="1643"/>
      <c r="M20" s="1644"/>
      <c r="N20" s="1189" t="s">
        <v>320</v>
      </c>
      <c r="O20" s="89"/>
    </row>
    <row r="21" spans="1:15" ht="57" customHeight="1" x14ac:dyDescent="0.25">
      <c r="A21" s="1076"/>
      <c r="B21" s="31" t="s">
        <v>21</v>
      </c>
      <c r="C21" s="1639" t="s">
        <v>133</v>
      </c>
      <c r="D21" s="1640"/>
      <c r="E21" s="1641"/>
      <c r="F21" s="32" t="s">
        <v>32</v>
      </c>
      <c r="G21" s="191">
        <v>2906</v>
      </c>
      <c r="H21" s="71">
        <v>0</v>
      </c>
      <c r="I21" s="1642">
        <f>H21-G21</f>
        <v>-2906</v>
      </c>
      <c r="J21" s="1643"/>
      <c r="K21" s="1643"/>
      <c r="L21" s="1643"/>
      <c r="M21" s="1644"/>
      <c r="N21" s="1190"/>
      <c r="O21" s="89"/>
    </row>
    <row r="22" spans="1:15" ht="73.5" customHeight="1" x14ac:dyDescent="0.25">
      <c r="A22" s="105" t="s">
        <v>10</v>
      </c>
      <c r="B22" s="32" t="s">
        <v>22</v>
      </c>
      <c r="C22" s="1639" t="s">
        <v>287</v>
      </c>
      <c r="D22" s="1640"/>
      <c r="E22" s="1641"/>
      <c r="F22" s="32" t="s">
        <v>32</v>
      </c>
      <c r="G22" s="266">
        <v>30</v>
      </c>
      <c r="H22" s="71">
        <v>0</v>
      </c>
      <c r="I22" s="1642">
        <f>H22-G22</f>
        <v>-30</v>
      </c>
      <c r="J22" s="1643"/>
      <c r="K22" s="1643"/>
      <c r="L22" s="1643"/>
      <c r="M22" s="1644"/>
      <c r="N22" s="1190"/>
      <c r="O22" s="89"/>
    </row>
    <row r="23" spans="1:15" ht="81" customHeight="1" thickBot="1" x14ac:dyDescent="0.3">
      <c r="A23" s="105" t="s">
        <v>39</v>
      </c>
      <c r="B23" s="347" t="s">
        <v>26</v>
      </c>
      <c r="C23" s="1648" t="s">
        <v>134</v>
      </c>
      <c r="D23" s="1648"/>
      <c r="E23" s="1648"/>
      <c r="F23" s="347" t="s">
        <v>135</v>
      </c>
      <c r="G23" s="348">
        <v>754</v>
      </c>
      <c r="H23" s="349">
        <v>0</v>
      </c>
      <c r="I23" s="1649">
        <f>H23-G23</f>
        <v>-754</v>
      </c>
      <c r="J23" s="1650"/>
      <c r="K23" s="1650"/>
      <c r="L23" s="1650"/>
      <c r="M23" s="1651"/>
      <c r="N23" s="1190"/>
      <c r="O23" s="89"/>
    </row>
    <row r="24" spans="1:15" ht="33.950000000000003" customHeight="1" x14ac:dyDescent="0.25">
      <c r="A24" s="1652" t="s">
        <v>214</v>
      </c>
      <c r="B24" s="1653"/>
      <c r="C24" s="1653"/>
      <c r="D24" s="1653"/>
      <c r="E24" s="1653"/>
      <c r="F24" s="1653"/>
      <c r="G24" s="1653"/>
      <c r="H24" s="1653"/>
      <c r="I24" s="1653"/>
      <c r="J24" s="1653"/>
      <c r="K24" s="1653"/>
      <c r="L24" s="1653"/>
      <c r="M24" s="1653"/>
      <c r="N24" s="1654"/>
      <c r="O24" s="89"/>
    </row>
    <row r="25" spans="1:15" ht="15.75" customHeight="1" x14ac:dyDescent="0.25">
      <c r="A25" s="1087" t="s">
        <v>12</v>
      </c>
      <c r="B25" s="1088"/>
      <c r="C25" s="1089"/>
      <c r="D25" s="1634" t="s">
        <v>19</v>
      </c>
      <c r="E25" s="1635"/>
      <c r="F25" s="1635"/>
      <c r="G25" s="1636"/>
      <c r="H25" s="1645" t="s">
        <v>33</v>
      </c>
      <c r="I25" s="1646"/>
      <c r="J25" s="1645" t="s">
        <v>51</v>
      </c>
      <c r="K25" s="1646"/>
      <c r="L25" s="1624" t="s">
        <v>36</v>
      </c>
      <c r="M25" s="1624"/>
      <c r="N25" s="1647"/>
      <c r="O25" s="89"/>
    </row>
    <row r="26" spans="1:15" ht="15.75" customHeight="1" x14ac:dyDescent="0.25">
      <c r="A26" s="1090"/>
      <c r="B26" s="1091"/>
      <c r="C26" s="1092"/>
      <c r="D26" s="1634" t="s">
        <v>28</v>
      </c>
      <c r="E26" s="1636"/>
      <c r="F26" s="1634" t="s">
        <v>41</v>
      </c>
      <c r="G26" s="1636"/>
      <c r="H26" s="1628"/>
      <c r="I26" s="1630"/>
      <c r="J26" s="1628"/>
      <c r="K26" s="1630"/>
      <c r="L26" s="1624"/>
      <c r="M26" s="1624"/>
      <c r="N26" s="1647"/>
      <c r="O26" s="89"/>
    </row>
    <row r="27" spans="1:15" ht="15.75" customHeight="1" x14ac:dyDescent="0.25">
      <c r="A27" s="1655">
        <v>1</v>
      </c>
      <c r="B27" s="1656"/>
      <c r="C27" s="1657"/>
      <c r="D27" s="1624">
        <v>2</v>
      </c>
      <c r="E27" s="1624"/>
      <c r="F27" s="1624">
        <v>3</v>
      </c>
      <c r="G27" s="1624"/>
      <c r="H27" s="1624">
        <v>4</v>
      </c>
      <c r="I27" s="1624"/>
      <c r="J27" s="1624">
        <v>5</v>
      </c>
      <c r="K27" s="1624"/>
      <c r="L27" s="1624">
        <v>6</v>
      </c>
      <c r="M27" s="1624"/>
      <c r="N27" s="1647"/>
      <c r="O27" s="89"/>
    </row>
    <row r="28" spans="1:15" ht="27" customHeight="1" x14ac:dyDescent="0.25">
      <c r="A28" s="1661" t="s">
        <v>188</v>
      </c>
      <c r="B28" s="1662"/>
      <c r="C28" s="1663"/>
      <c r="D28" s="1664" t="s">
        <v>63</v>
      </c>
      <c r="E28" s="1665"/>
      <c r="F28" s="1666"/>
      <c r="G28" s="1667"/>
      <c r="H28" s="1666">
        <v>0</v>
      </c>
      <c r="I28" s="1667"/>
      <c r="J28" s="1666">
        <f>J29+J30</f>
        <v>0</v>
      </c>
      <c r="K28" s="1667"/>
      <c r="L28" s="1668">
        <v>0</v>
      </c>
      <c r="M28" s="1668"/>
      <c r="N28" s="1669"/>
      <c r="O28" s="89"/>
    </row>
    <row r="29" spans="1:15" ht="18" customHeight="1" x14ac:dyDescent="0.25">
      <c r="A29" s="1670" t="s">
        <v>97</v>
      </c>
      <c r="B29" s="1671"/>
      <c r="C29" s="1672"/>
      <c r="D29" s="1664"/>
      <c r="E29" s="1665"/>
      <c r="F29" s="1673">
        <v>26</v>
      </c>
      <c r="G29" s="1674"/>
      <c r="H29" s="1675">
        <v>0</v>
      </c>
      <c r="I29" s="1676"/>
      <c r="J29" s="1675">
        <v>0</v>
      </c>
      <c r="K29" s="1676"/>
      <c r="L29" s="1658">
        <v>0</v>
      </c>
      <c r="M29" s="1659"/>
      <c r="N29" s="1660"/>
      <c r="O29" s="89"/>
    </row>
    <row r="30" spans="1:15" ht="31.7" customHeight="1" x14ac:dyDescent="0.25">
      <c r="A30" s="1677" t="s">
        <v>204</v>
      </c>
      <c r="B30" s="1678"/>
      <c r="C30" s="1679"/>
      <c r="D30" s="1207"/>
      <c r="E30" s="1209"/>
      <c r="F30" s="1673">
        <v>29</v>
      </c>
      <c r="G30" s="1209"/>
      <c r="H30" s="1675">
        <v>0</v>
      </c>
      <c r="I30" s="1676"/>
      <c r="J30" s="1675">
        <v>0</v>
      </c>
      <c r="K30" s="1676"/>
      <c r="L30" s="1687">
        <v>0</v>
      </c>
      <c r="M30" s="1687"/>
      <c r="N30" s="1688"/>
      <c r="O30" s="89"/>
    </row>
    <row r="31" spans="1:15" ht="15.75" customHeight="1" x14ac:dyDescent="0.25">
      <c r="A31" s="1661" t="s">
        <v>52</v>
      </c>
      <c r="B31" s="1662"/>
      <c r="C31" s="1662"/>
      <c r="D31" s="1662"/>
      <c r="E31" s="1662"/>
      <c r="F31" s="1662"/>
      <c r="G31" s="1662"/>
      <c r="H31" s="1662"/>
      <c r="I31" s="1662"/>
      <c r="J31" s="1662"/>
      <c r="K31" s="1662"/>
      <c r="L31" s="1662"/>
      <c r="M31" s="1662"/>
      <c r="N31" s="1680"/>
      <c r="O31" s="89"/>
    </row>
    <row r="32" spans="1:15" ht="28.5" customHeight="1" x14ac:dyDescent="0.25">
      <c r="A32" s="1681" t="s">
        <v>591</v>
      </c>
      <c r="B32" s="1682"/>
      <c r="C32" s="1682"/>
      <c r="D32" s="1682"/>
      <c r="E32" s="1682"/>
      <c r="F32" s="1682"/>
      <c r="G32" s="1682"/>
      <c r="H32" s="1682"/>
      <c r="I32" s="1682"/>
      <c r="J32" s="1682"/>
      <c r="K32" s="1682"/>
      <c r="L32" s="1682"/>
      <c r="M32" s="1682"/>
      <c r="N32" s="1683"/>
      <c r="O32" s="89"/>
    </row>
    <row r="33" spans="1:15" ht="8.4499999999999993" customHeight="1" thickBot="1" x14ac:dyDescent="0.3">
      <c r="A33" s="1684"/>
      <c r="B33" s="1685"/>
      <c r="C33" s="1685"/>
      <c r="D33" s="1685"/>
      <c r="E33" s="1685"/>
      <c r="F33" s="1685"/>
      <c r="G33" s="1685"/>
      <c r="H33" s="1685"/>
      <c r="I33" s="1685"/>
      <c r="J33" s="1685"/>
      <c r="K33" s="1685"/>
      <c r="L33" s="1685"/>
      <c r="M33" s="1685"/>
      <c r="N33" s="1686"/>
      <c r="O33" s="89"/>
    </row>
    <row r="34" spans="1:15" ht="15.75" x14ac:dyDescent="0.25">
      <c r="A34" s="14" t="s">
        <v>13</v>
      </c>
      <c r="B34" s="14"/>
      <c r="C34" s="14"/>
      <c r="D34" s="14"/>
      <c r="E34" s="15"/>
      <c r="F34" s="15"/>
      <c r="G34" s="15"/>
      <c r="H34" s="15"/>
      <c r="I34" s="15"/>
      <c r="J34" s="15"/>
      <c r="K34" s="15"/>
      <c r="L34" s="91"/>
      <c r="M34" s="16"/>
      <c r="N34" s="88"/>
    </row>
    <row r="35" spans="1:15" ht="18.75" x14ac:dyDescent="0.3">
      <c r="A35" s="38" t="s">
        <v>14</v>
      </c>
      <c r="B35" s="38"/>
      <c r="C35" s="38"/>
      <c r="D35" s="38"/>
      <c r="E35" s="39"/>
      <c r="F35" s="39"/>
      <c r="G35" s="39"/>
      <c r="H35" s="2175" t="s">
        <v>767</v>
      </c>
      <c r="I35" s="2175"/>
      <c r="J35" s="2175"/>
      <c r="K35" s="2175"/>
      <c r="L35" s="2175"/>
      <c r="M35" s="2175"/>
      <c r="N35" s="88"/>
    </row>
    <row r="36" spans="1:15" ht="18.75" x14ac:dyDescent="0.25">
      <c r="A36" s="40"/>
      <c r="B36" s="40"/>
      <c r="C36" s="40"/>
      <c r="D36" s="40"/>
      <c r="E36" s="878" t="s">
        <v>29</v>
      </c>
      <c r="F36" s="878"/>
      <c r="G36" s="878"/>
      <c r="H36" s="2176" t="s">
        <v>367</v>
      </c>
      <c r="I36" s="2176"/>
      <c r="J36" s="2176"/>
      <c r="K36" s="2176"/>
      <c r="L36" s="2176"/>
      <c r="M36" s="2176"/>
      <c r="N36" s="88"/>
    </row>
    <row r="37" spans="1:15" ht="18.75" x14ac:dyDescent="0.3">
      <c r="A37" s="38" t="s">
        <v>15</v>
      </c>
      <c r="B37" s="38"/>
      <c r="C37" s="38"/>
      <c r="D37" s="38"/>
      <c r="E37" s="39"/>
      <c r="F37" s="39"/>
      <c r="G37" s="39"/>
      <c r="H37" s="2177" t="s">
        <v>768</v>
      </c>
      <c r="I37" s="2177"/>
      <c r="J37" s="2177"/>
      <c r="K37" s="2177"/>
      <c r="L37" s="2177"/>
      <c r="M37" s="2177"/>
      <c r="N37" s="88"/>
    </row>
    <row r="38" spans="1:15" ht="18.75" x14ac:dyDescent="0.25">
      <c r="A38" s="15"/>
      <c r="B38" s="15"/>
      <c r="C38" s="15"/>
      <c r="D38" s="15"/>
      <c r="E38" s="878" t="s">
        <v>29</v>
      </c>
      <c r="F38" s="878"/>
      <c r="G38" s="878"/>
      <c r="H38" s="2176" t="s">
        <v>367</v>
      </c>
      <c r="I38" s="2176"/>
      <c r="J38" s="2176"/>
      <c r="K38" s="2176"/>
      <c r="L38" s="2176"/>
      <c r="M38" s="2176"/>
      <c r="N38" s="88"/>
    </row>
    <row r="39" spans="1:15" ht="18.75" x14ac:dyDescent="0.3">
      <c r="A39" s="15" t="s">
        <v>16</v>
      </c>
      <c r="B39" s="15"/>
      <c r="C39" s="15"/>
      <c r="D39" s="15"/>
      <c r="E39" s="39"/>
      <c r="F39" s="39"/>
      <c r="G39" s="39"/>
      <c r="H39" s="2178" t="s">
        <v>769</v>
      </c>
      <c r="I39" s="2178"/>
      <c r="J39" s="2178"/>
      <c r="K39" s="2178"/>
      <c r="L39" s="2178"/>
      <c r="M39" s="2178"/>
      <c r="N39" s="88"/>
    </row>
    <row r="40" spans="1:15" ht="18.75" x14ac:dyDescent="0.25">
      <c r="A40" s="15"/>
      <c r="B40" s="15"/>
      <c r="C40" s="15"/>
      <c r="D40" s="15"/>
      <c r="E40" s="878" t="s">
        <v>29</v>
      </c>
      <c r="F40" s="878"/>
      <c r="G40" s="878"/>
      <c r="H40" s="2176" t="s">
        <v>367</v>
      </c>
      <c r="I40" s="2176"/>
      <c r="J40" s="2176"/>
      <c r="K40" s="2176"/>
      <c r="L40" s="2176"/>
      <c r="M40" s="2176"/>
      <c r="N40" s="88"/>
    </row>
    <row r="41" spans="1:15" ht="15.75" x14ac:dyDescent="0.25">
      <c r="A41" s="17" t="s">
        <v>17</v>
      </c>
      <c r="C41" s="14"/>
      <c r="D41" s="15"/>
      <c r="E41" s="15"/>
      <c r="F41" s="15"/>
      <c r="G41" s="15"/>
      <c r="H41" s="15"/>
      <c r="I41" s="15"/>
      <c r="J41" s="15"/>
      <c r="K41" s="15"/>
      <c r="L41" s="91"/>
      <c r="M41" s="16"/>
      <c r="N41" s="88"/>
    </row>
    <row r="42" spans="1:15" ht="15.75" x14ac:dyDescent="0.25">
      <c r="A42" s="15" t="s">
        <v>18</v>
      </c>
      <c r="B42" s="15"/>
      <c r="C42" s="15"/>
      <c r="D42" s="15"/>
      <c r="E42" s="15"/>
      <c r="F42" s="15"/>
      <c r="G42" s="15"/>
      <c r="H42" s="15"/>
      <c r="I42" s="15"/>
      <c r="J42" s="15"/>
      <c r="K42" s="15"/>
      <c r="L42" s="92"/>
      <c r="M42" s="16"/>
      <c r="N42" s="88"/>
    </row>
  </sheetData>
  <mergeCells count="89">
    <mergeCell ref="H37:M37"/>
    <mergeCell ref="A30:C30"/>
    <mergeCell ref="D30:E30"/>
    <mergeCell ref="F30:G30"/>
    <mergeCell ref="H30:I30"/>
    <mergeCell ref="A31:N31"/>
    <mergeCell ref="A32:N33"/>
    <mergeCell ref="H35:M35"/>
    <mergeCell ref="E36:G36"/>
    <mergeCell ref="H36:M36"/>
    <mergeCell ref="J30:K30"/>
    <mergeCell ref="L30:N30"/>
    <mergeCell ref="E38:G38"/>
    <mergeCell ref="H38:M38"/>
    <mergeCell ref="H39:M39"/>
    <mergeCell ref="E40:G40"/>
    <mergeCell ref="H40:M40"/>
    <mergeCell ref="L29:N29"/>
    <mergeCell ref="J27:K27"/>
    <mergeCell ref="L27:N27"/>
    <mergeCell ref="A28:C28"/>
    <mergeCell ref="D28:E28"/>
    <mergeCell ref="F28:G28"/>
    <mergeCell ref="H28:I28"/>
    <mergeCell ref="J28:K28"/>
    <mergeCell ref="L28:N28"/>
    <mergeCell ref="H27:I27"/>
    <mergeCell ref="A29:C29"/>
    <mergeCell ref="D29:E29"/>
    <mergeCell ref="F29:G29"/>
    <mergeCell ref="H29:I29"/>
    <mergeCell ref="J29:K29"/>
    <mergeCell ref="D26:E26"/>
    <mergeCell ref="F26:G26"/>
    <mergeCell ref="A27:C27"/>
    <mergeCell ref="D27:E27"/>
    <mergeCell ref="F27:G27"/>
    <mergeCell ref="A25:C26"/>
    <mergeCell ref="D25:G25"/>
    <mergeCell ref="C22:E22"/>
    <mergeCell ref="I22:M22"/>
    <mergeCell ref="C23:E23"/>
    <mergeCell ref="I23:M23"/>
    <mergeCell ref="A24:N24"/>
    <mergeCell ref="N20:N23"/>
    <mergeCell ref="H25:I26"/>
    <mergeCell ref="J25:K26"/>
    <mergeCell ref="L25:N26"/>
    <mergeCell ref="I17:N17"/>
    <mergeCell ref="I18:M18"/>
    <mergeCell ref="H17:H18"/>
    <mergeCell ref="C19:E19"/>
    <mergeCell ref="I19:M19"/>
    <mergeCell ref="A20:A21"/>
    <mergeCell ref="C20:E20"/>
    <mergeCell ref="I20:M20"/>
    <mergeCell ref="C21:E21"/>
    <mergeCell ref="I21:M21"/>
    <mergeCell ref="A17:A18"/>
    <mergeCell ref="B17:B18"/>
    <mergeCell ref="C17:E18"/>
    <mergeCell ref="F17:F18"/>
    <mergeCell ref="G17:G18"/>
    <mergeCell ref="A16:N16"/>
    <mergeCell ref="A9:C9"/>
    <mergeCell ref="D9:L9"/>
    <mergeCell ref="M9:N9"/>
    <mergeCell ref="A11:N11"/>
    <mergeCell ref="A12:B12"/>
    <mergeCell ref="C12:N12"/>
    <mergeCell ref="A13:B13"/>
    <mergeCell ref="C13:N13"/>
    <mergeCell ref="A14:B14"/>
    <mergeCell ref="C14:N14"/>
    <mergeCell ref="A15:N15"/>
    <mergeCell ref="A7:C7"/>
    <mergeCell ref="D7:L7"/>
    <mergeCell ref="M7:N7"/>
    <mergeCell ref="A8:C8"/>
    <mergeCell ref="D8:L8"/>
    <mergeCell ref="M8:N8"/>
    <mergeCell ref="A6:C6"/>
    <mergeCell ref="D6:L6"/>
    <mergeCell ref="M6:N6"/>
    <mergeCell ref="A3:N3"/>
    <mergeCell ref="A4:N4"/>
    <mergeCell ref="A5:C5"/>
    <mergeCell ref="D5:L5"/>
    <mergeCell ref="M5:N5"/>
  </mergeCell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9E5ECE"/>
  </sheetPr>
  <dimension ref="A1:O42"/>
  <sheetViews>
    <sheetView topLeftCell="A25" zoomScaleNormal="100" workbookViewId="0">
      <selection activeCell="H35" sqref="H35:M40"/>
    </sheetView>
  </sheetViews>
  <sheetFormatPr defaultColWidth="9.140625" defaultRowHeight="15" x14ac:dyDescent="0.25"/>
  <cols>
    <col min="1" max="1" width="7.42578125" style="87" customWidth="1"/>
    <col min="2" max="2" width="7" style="87" customWidth="1"/>
    <col min="3" max="3" width="22.42578125" style="87" customWidth="1"/>
    <col min="4" max="4" width="10.140625" style="87" customWidth="1"/>
    <col min="5" max="5" width="24.140625" style="87" customWidth="1"/>
    <col min="6" max="6" width="10.42578125" style="87" customWidth="1"/>
    <col min="7" max="7" width="11" style="87" customWidth="1"/>
    <col min="8" max="8" width="14.7109375" style="87" customWidth="1"/>
    <col min="9" max="9" width="8.28515625" style="87" customWidth="1"/>
    <col min="10" max="10" width="15.5703125" style="87" customWidth="1"/>
    <col min="11" max="11" width="2.42578125" style="87" customWidth="1"/>
    <col min="12" max="12" width="0.28515625" style="87" customWidth="1"/>
    <col min="13" max="13" width="3.28515625" style="87" customWidth="1"/>
    <col min="14" max="14" width="77.140625" style="87" customWidth="1"/>
    <col min="15" max="15" width="6.42578125" style="87" customWidth="1"/>
    <col min="16" max="16384" width="9.140625" style="87"/>
  </cols>
  <sheetData>
    <row r="1" spans="1:15" ht="15.75" x14ac:dyDescent="0.25">
      <c r="A1" s="89"/>
      <c r="B1" s="89"/>
      <c r="C1" s="89"/>
      <c r="D1" s="89"/>
      <c r="E1" s="89"/>
      <c r="F1" s="89"/>
      <c r="G1" s="89"/>
      <c r="H1" s="89"/>
      <c r="I1" s="89"/>
      <c r="J1" s="89"/>
      <c r="K1" s="89"/>
      <c r="L1" s="89"/>
      <c r="M1" s="89"/>
      <c r="N1" s="79" t="s">
        <v>37</v>
      </c>
      <c r="O1" s="89"/>
    </row>
    <row r="2" spans="1:15" ht="15.75" x14ac:dyDescent="0.25">
      <c r="A2" s="89"/>
      <c r="B2" s="89"/>
      <c r="C2" s="89"/>
      <c r="D2" s="89"/>
      <c r="E2" s="89"/>
      <c r="F2" s="89"/>
      <c r="G2" s="89"/>
      <c r="H2" s="89"/>
      <c r="I2" s="89"/>
      <c r="J2" s="89"/>
      <c r="K2" s="89"/>
      <c r="L2" s="89"/>
      <c r="M2" s="89"/>
      <c r="N2" s="79" t="s">
        <v>38</v>
      </c>
      <c r="O2" s="89"/>
    </row>
    <row r="3" spans="1:15" ht="15.75" x14ac:dyDescent="0.25">
      <c r="A3" s="1593" t="s">
        <v>584</v>
      </c>
      <c r="B3" s="1594"/>
      <c r="C3" s="1594"/>
      <c r="D3" s="1594"/>
      <c r="E3" s="1594"/>
      <c r="F3" s="1594"/>
      <c r="G3" s="1594"/>
      <c r="H3" s="1594"/>
      <c r="I3" s="1594"/>
      <c r="J3" s="1594"/>
      <c r="K3" s="1594"/>
      <c r="L3" s="1594"/>
      <c r="M3" s="1594"/>
      <c r="N3" s="1595"/>
      <c r="O3" s="89"/>
    </row>
    <row r="4" spans="1:15" ht="12.75" customHeight="1" x14ac:dyDescent="0.25">
      <c r="A4" s="1596" t="s">
        <v>592</v>
      </c>
      <c r="B4" s="1597"/>
      <c r="C4" s="1597"/>
      <c r="D4" s="1597"/>
      <c r="E4" s="1597"/>
      <c r="F4" s="1597"/>
      <c r="G4" s="1597"/>
      <c r="H4" s="1597"/>
      <c r="I4" s="1597"/>
      <c r="J4" s="1597"/>
      <c r="K4" s="1597"/>
      <c r="L4" s="1597"/>
      <c r="M4" s="1597"/>
      <c r="N4" s="1598"/>
      <c r="O4" s="89"/>
    </row>
    <row r="5" spans="1:15" ht="15.75" x14ac:dyDescent="0.25">
      <c r="A5" s="1599" t="s">
        <v>0</v>
      </c>
      <c r="B5" s="1600"/>
      <c r="C5" s="1600"/>
      <c r="D5" s="1600" t="s">
        <v>40</v>
      </c>
      <c r="E5" s="1600"/>
      <c r="F5" s="1600"/>
      <c r="G5" s="1600"/>
      <c r="H5" s="1600"/>
      <c r="I5" s="1600"/>
      <c r="J5" s="1600"/>
      <c r="K5" s="1600"/>
      <c r="L5" s="1600"/>
      <c r="M5" s="1601" t="s">
        <v>46</v>
      </c>
      <c r="N5" s="1602"/>
      <c r="O5" s="89"/>
    </row>
    <row r="6" spans="1:15" ht="15.75" x14ac:dyDescent="0.25">
      <c r="A6" s="1590" t="s">
        <v>1</v>
      </c>
      <c r="B6" s="1084"/>
      <c r="C6" s="1084"/>
      <c r="D6" s="1084" t="s">
        <v>123</v>
      </c>
      <c r="E6" s="1084"/>
      <c r="F6" s="1084"/>
      <c r="G6" s="1084"/>
      <c r="H6" s="1084"/>
      <c r="I6" s="1084"/>
      <c r="J6" s="1084"/>
      <c r="K6" s="1084"/>
      <c r="L6" s="1084"/>
      <c r="M6" s="1591" t="s">
        <v>64</v>
      </c>
      <c r="N6" s="1592"/>
      <c r="O6" s="89"/>
    </row>
    <row r="7" spans="1:15" ht="15.75" x14ac:dyDescent="0.25">
      <c r="A7" s="1590" t="s">
        <v>2</v>
      </c>
      <c r="B7" s="1084"/>
      <c r="C7" s="1084"/>
      <c r="D7" s="1084" t="s">
        <v>83</v>
      </c>
      <c r="E7" s="1084"/>
      <c r="F7" s="1084"/>
      <c r="G7" s="1084"/>
      <c r="H7" s="1084"/>
      <c r="I7" s="1084"/>
      <c r="J7" s="1084"/>
      <c r="K7" s="1084"/>
      <c r="L7" s="1084"/>
      <c r="M7" s="1591" t="s">
        <v>216</v>
      </c>
      <c r="N7" s="1592"/>
      <c r="O7" s="89"/>
    </row>
    <row r="8" spans="1:15" ht="15.75" x14ac:dyDescent="0.25">
      <c r="A8" s="1590" t="s">
        <v>3</v>
      </c>
      <c r="B8" s="1084"/>
      <c r="C8" s="1084"/>
      <c r="D8" s="1084" t="s">
        <v>82</v>
      </c>
      <c r="E8" s="1084"/>
      <c r="F8" s="1084"/>
      <c r="G8" s="1084"/>
      <c r="H8" s="1084"/>
      <c r="I8" s="1084"/>
      <c r="J8" s="1084"/>
      <c r="K8" s="1084"/>
      <c r="L8" s="1084"/>
      <c r="M8" s="1591" t="s">
        <v>81</v>
      </c>
      <c r="N8" s="1592"/>
      <c r="O8" s="89"/>
    </row>
    <row r="9" spans="1:15" ht="16.5" thickBot="1" x14ac:dyDescent="0.3">
      <c r="A9" s="1607" t="s">
        <v>4</v>
      </c>
      <c r="B9" s="1608"/>
      <c r="C9" s="1608"/>
      <c r="D9" s="1608" t="s">
        <v>190</v>
      </c>
      <c r="E9" s="1608"/>
      <c r="F9" s="1608"/>
      <c r="G9" s="1608"/>
      <c r="H9" s="1608"/>
      <c r="I9" s="1608"/>
      <c r="J9" s="1608"/>
      <c r="K9" s="1608"/>
      <c r="L9" s="1608"/>
      <c r="M9" s="1696" t="s">
        <v>186</v>
      </c>
      <c r="N9" s="1697"/>
      <c r="O9" s="89"/>
    </row>
    <row r="10" spans="1:15" ht="16.5" thickBot="1" x14ac:dyDescent="0.3">
      <c r="A10" s="80"/>
      <c r="B10" s="80"/>
      <c r="C10" s="80"/>
      <c r="D10" s="80"/>
      <c r="E10" s="80"/>
      <c r="F10" s="80"/>
      <c r="G10" s="80"/>
      <c r="H10" s="80"/>
      <c r="I10" s="80"/>
      <c r="J10" s="80"/>
      <c r="K10" s="80"/>
      <c r="L10" s="80"/>
      <c r="M10" s="80"/>
      <c r="N10" s="90"/>
      <c r="O10" s="89"/>
    </row>
    <row r="11" spans="1:15" ht="15.75" x14ac:dyDescent="0.25">
      <c r="A11" s="1604" t="s">
        <v>48</v>
      </c>
      <c r="B11" s="1605"/>
      <c r="C11" s="1605"/>
      <c r="D11" s="1605"/>
      <c r="E11" s="1605"/>
      <c r="F11" s="1605"/>
      <c r="G11" s="1605"/>
      <c r="H11" s="1605"/>
      <c r="I11" s="1605"/>
      <c r="J11" s="1605"/>
      <c r="K11" s="1605"/>
      <c r="L11" s="1605"/>
      <c r="M11" s="1605"/>
      <c r="N11" s="1606"/>
    </row>
    <row r="12" spans="1:15" ht="27.75" customHeight="1" x14ac:dyDescent="0.25">
      <c r="A12" s="1611" t="s">
        <v>5</v>
      </c>
      <c r="B12" s="1612"/>
      <c r="C12" s="1613" t="s">
        <v>187</v>
      </c>
      <c r="D12" s="1614"/>
      <c r="E12" s="1614"/>
      <c r="F12" s="1614"/>
      <c r="G12" s="1614"/>
      <c r="H12" s="1614"/>
      <c r="I12" s="1614"/>
      <c r="J12" s="1614"/>
      <c r="K12" s="1614"/>
      <c r="L12" s="1614"/>
      <c r="M12" s="1614"/>
      <c r="N12" s="1615"/>
    </row>
    <row r="13" spans="1:15" ht="27" customHeight="1" x14ac:dyDescent="0.25">
      <c r="A13" s="1170" t="s">
        <v>6</v>
      </c>
      <c r="B13" s="1171"/>
      <c r="C13" s="1616" t="s">
        <v>220</v>
      </c>
      <c r="D13" s="1616"/>
      <c r="E13" s="1616"/>
      <c r="F13" s="1616"/>
      <c r="G13" s="1616"/>
      <c r="H13" s="1616"/>
      <c r="I13" s="1616"/>
      <c r="J13" s="1616"/>
      <c r="K13" s="1616"/>
      <c r="L13" s="1616"/>
      <c r="M13" s="1616"/>
      <c r="N13" s="1617"/>
    </row>
    <row r="14" spans="1:15" ht="33.75" customHeight="1" thickBot="1" x14ac:dyDescent="0.3">
      <c r="A14" s="1618" t="s">
        <v>7</v>
      </c>
      <c r="B14" s="1619"/>
      <c r="C14" s="1620" t="s">
        <v>223</v>
      </c>
      <c r="D14" s="1620"/>
      <c r="E14" s="1620"/>
      <c r="F14" s="1620"/>
      <c r="G14" s="1620"/>
      <c r="H14" s="1620"/>
      <c r="I14" s="1620"/>
      <c r="J14" s="1620"/>
      <c r="K14" s="1620"/>
      <c r="L14" s="1620"/>
      <c r="M14" s="1620"/>
      <c r="N14" s="1621"/>
    </row>
    <row r="15" spans="1:15" ht="16.5" thickBot="1" x14ac:dyDescent="0.3">
      <c r="A15" s="1622"/>
      <c r="B15" s="1622"/>
      <c r="C15" s="1622"/>
      <c r="D15" s="1622"/>
      <c r="E15" s="1622"/>
      <c r="F15" s="1622"/>
      <c r="G15" s="1622"/>
      <c r="H15" s="1622"/>
      <c r="I15" s="1622"/>
      <c r="J15" s="1622"/>
      <c r="K15" s="1622"/>
      <c r="L15" s="1622"/>
      <c r="M15" s="1622"/>
      <c r="N15" s="1622"/>
      <c r="O15" s="89"/>
    </row>
    <row r="16" spans="1:15" ht="36.75" customHeight="1" x14ac:dyDescent="0.25">
      <c r="A16" s="1604" t="s">
        <v>49</v>
      </c>
      <c r="B16" s="1605"/>
      <c r="C16" s="1605"/>
      <c r="D16" s="1605"/>
      <c r="E16" s="1605"/>
      <c r="F16" s="1605"/>
      <c r="G16" s="1605"/>
      <c r="H16" s="1605"/>
      <c r="I16" s="1605"/>
      <c r="J16" s="1605"/>
      <c r="K16" s="1605"/>
      <c r="L16" s="1605"/>
      <c r="M16" s="1605"/>
      <c r="N16" s="1606"/>
      <c r="O16" s="89"/>
    </row>
    <row r="17" spans="1:15" ht="15.6" customHeight="1" x14ac:dyDescent="0.25">
      <c r="A17" s="1623" t="s">
        <v>8</v>
      </c>
      <c r="B17" s="1624" t="s">
        <v>19</v>
      </c>
      <c r="C17" s="1625" t="s">
        <v>57</v>
      </c>
      <c r="D17" s="1626"/>
      <c r="E17" s="1627"/>
      <c r="F17" s="1631" t="s">
        <v>30</v>
      </c>
      <c r="G17" s="1631" t="s">
        <v>33</v>
      </c>
      <c r="H17" s="1631" t="s">
        <v>36</v>
      </c>
      <c r="I17" s="1624" t="s">
        <v>42</v>
      </c>
      <c r="J17" s="1624"/>
      <c r="K17" s="1624"/>
      <c r="L17" s="1624"/>
      <c r="M17" s="1624"/>
      <c r="N17" s="1647"/>
      <c r="O17" s="89"/>
    </row>
    <row r="18" spans="1:15" ht="34.700000000000003" customHeight="1" x14ac:dyDescent="0.25">
      <c r="A18" s="1623"/>
      <c r="B18" s="1624"/>
      <c r="C18" s="1628"/>
      <c r="D18" s="1629"/>
      <c r="E18" s="1630"/>
      <c r="F18" s="1632"/>
      <c r="G18" s="1633"/>
      <c r="H18" s="1633"/>
      <c r="I18" s="1624" t="s">
        <v>43</v>
      </c>
      <c r="J18" s="1624"/>
      <c r="K18" s="1624"/>
      <c r="L18" s="1624"/>
      <c r="M18" s="1624"/>
      <c r="N18" s="103" t="s">
        <v>44</v>
      </c>
      <c r="O18" s="89"/>
    </row>
    <row r="19" spans="1:15" ht="15.75" x14ac:dyDescent="0.25">
      <c r="A19" s="101">
        <v>1</v>
      </c>
      <c r="B19" s="73">
        <v>2</v>
      </c>
      <c r="C19" s="1634">
        <v>3</v>
      </c>
      <c r="D19" s="1635"/>
      <c r="E19" s="1636"/>
      <c r="F19" s="73">
        <v>4</v>
      </c>
      <c r="G19" s="73">
        <v>5</v>
      </c>
      <c r="H19" s="73">
        <v>6</v>
      </c>
      <c r="I19" s="1628" t="s">
        <v>35</v>
      </c>
      <c r="J19" s="1637"/>
      <c r="K19" s="1637"/>
      <c r="L19" s="1637"/>
      <c r="M19" s="1638"/>
      <c r="N19" s="104"/>
      <c r="O19" s="89"/>
    </row>
    <row r="20" spans="1:15" ht="81.75" customHeight="1" x14ac:dyDescent="0.25">
      <c r="A20" s="1075" t="s">
        <v>9</v>
      </c>
      <c r="B20" s="31" t="s">
        <v>20</v>
      </c>
      <c r="C20" s="1639" t="s">
        <v>132</v>
      </c>
      <c r="D20" s="1640"/>
      <c r="E20" s="1641"/>
      <c r="F20" s="32" t="s">
        <v>32</v>
      </c>
      <c r="G20" s="188">
        <v>10</v>
      </c>
      <c r="H20" s="1">
        <v>6</v>
      </c>
      <c r="I20" s="1642">
        <f>H20-G20</f>
        <v>-4</v>
      </c>
      <c r="J20" s="1698"/>
      <c r="K20" s="1698"/>
      <c r="L20" s="1698"/>
      <c r="M20" s="1699"/>
      <c r="N20" s="106" t="s">
        <v>593</v>
      </c>
      <c r="O20" s="89"/>
    </row>
    <row r="21" spans="1:15" ht="74.25" customHeight="1" x14ac:dyDescent="0.25">
      <c r="A21" s="1077"/>
      <c r="B21" s="31" t="s">
        <v>21</v>
      </c>
      <c r="C21" s="1639" t="s">
        <v>133</v>
      </c>
      <c r="D21" s="1640"/>
      <c r="E21" s="1641"/>
      <c r="F21" s="32" t="s">
        <v>32</v>
      </c>
      <c r="G21" s="189">
        <v>2906</v>
      </c>
      <c r="H21" s="1">
        <v>7416</v>
      </c>
      <c r="I21" s="1642">
        <f>H21-G21</f>
        <v>4510</v>
      </c>
      <c r="J21" s="1698"/>
      <c r="K21" s="1698"/>
      <c r="L21" s="1698"/>
      <c r="M21" s="1699"/>
      <c r="N21" s="106" t="s">
        <v>594</v>
      </c>
      <c r="O21" s="89"/>
    </row>
    <row r="22" spans="1:15" ht="207.75" customHeight="1" x14ac:dyDescent="0.25">
      <c r="A22" s="105" t="s">
        <v>10</v>
      </c>
      <c r="B22" s="32" t="s">
        <v>22</v>
      </c>
      <c r="C22" s="1639" t="s">
        <v>189</v>
      </c>
      <c r="D22" s="1640"/>
      <c r="E22" s="1641"/>
      <c r="F22" s="32" t="s">
        <v>32</v>
      </c>
      <c r="G22" s="190">
        <v>30</v>
      </c>
      <c r="H22" s="1">
        <v>6</v>
      </c>
      <c r="I22" s="1642">
        <f>H22-G22</f>
        <v>-24</v>
      </c>
      <c r="J22" s="1698"/>
      <c r="K22" s="1698"/>
      <c r="L22" s="1698"/>
      <c r="M22" s="1699"/>
      <c r="N22" s="276" t="s">
        <v>772</v>
      </c>
      <c r="O22" s="89"/>
    </row>
    <row r="23" spans="1:15" ht="95.25" customHeight="1" thickBot="1" x14ac:dyDescent="0.3">
      <c r="A23" s="105" t="s">
        <v>39</v>
      </c>
      <c r="B23" s="347" t="s">
        <v>26</v>
      </c>
      <c r="C23" s="1700" t="s">
        <v>134</v>
      </c>
      <c r="D23" s="1701"/>
      <c r="E23" s="1702"/>
      <c r="F23" s="347" t="s">
        <v>135</v>
      </c>
      <c r="G23" s="350">
        <v>754</v>
      </c>
      <c r="H23" s="349">
        <v>107.6</v>
      </c>
      <c r="I23" s="1649">
        <f>H23-G23</f>
        <v>-646.4</v>
      </c>
      <c r="J23" s="1703"/>
      <c r="K23" s="1703"/>
      <c r="L23" s="1703"/>
      <c r="M23" s="1704"/>
      <c r="N23" s="351" t="s">
        <v>595</v>
      </c>
      <c r="O23" s="89"/>
    </row>
    <row r="24" spans="1:15" ht="33.950000000000003" customHeight="1" x14ac:dyDescent="0.25">
      <c r="A24" s="1652" t="s">
        <v>214</v>
      </c>
      <c r="B24" s="1653"/>
      <c r="C24" s="1653"/>
      <c r="D24" s="1653"/>
      <c r="E24" s="1653"/>
      <c r="F24" s="1653"/>
      <c r="G24" s="1653"/>
      <c r="H24" s="1653"/>
      <c r="I24" s="1653"/>
      <c r="J24" s="1653"/>
      <c r="K24" s="1653"/>
      <c r="L24" s="1653"/>
      <c r="M24" s="1653"/>
      <c r="N24" s="1654"/>
      <c r="O24" s="89"/>
    </row>
    <row r="25" spans="1:15" ht="15.75" customHeight="1" x14ac:dyDescent="0.25">
      <c r="A25" s="1087" t="s">
        <v>12</v>
      </c>
      <c r="B25" s="1088"/>
      <c r="C25" s="1089"/>
      <c r="D25" s="1634" t="s">
        <v>19</v>
      </c>
      <c r="E25" s="1635"/>
      <c r="F25" s="1635"/>
      <c r="G25" s="1636"/>
      <c r="H25" s="1645" t="s">
        <v>33</v>
      </c>
      <c r="I25" s="1646"/>
      <c r="J25" s="1645" t="s">
        <v>51</v>
      </c>
      <c r="K25" s="1646"/>
      <c r="L25" s="1624" t="s">
        <v>36</v>
      </c>
      <c r="M25" s="1624"/>
      <c r="N25" s="1647"/>
      <c r="O25" s="89"/>
    </row>
    <row r="26" spans="1:15" ht="15.75" customHeight="1" x14ac:dyDescent="0.25">
      <c r="A26" s="1090"/>
      <c r="B26" s="1091"/>
      <c r="C26" s="1092"/>
      <c r="D26" s="1634" t="s">
        <v>28</v>
      </c>
      <c r="E26" s="1636"/>
      <c r="F26" s="1634" t="s">
        <v>41</v>
      </c>
      <c r="G26" s="1636"/>
      <c r="H26" s="1628"/>
      <c r="I26" s="1630"/>
      <c r="J26" s="1628"/>
      <c r="K26" s="1630"/>
      <c r="L26" s="1624"/>
      <c r="M26" s="1624"/>
      <c r="N26" s="1647"/>
      <c r="O26" s="89"/>
    </row>
    <row r="27" spans="1:15" ht="15.75" customHeight="1" x14ac:dyDescent="0.25">
      <c r="A27" s="1655">
        <v>1</v>
      </c>
      <c r="B27" s="1656"/>
      <c r="C27" s="1657"/>
      <c r="D27" s="1624">
        <v>2</v>
      </c>
      <c r="E27" s="1624"/>
      <c r="F27" s="1624">
        <v>3</v>
      </c>
      <c r="G27" s="1624"/>
      <c r="H27" s="1624">
        <v>4</v>
      </c>
      <c r="I27" s="1624"/>
      <c r="J27" s="1624">
        <v>5</v>
      </c>
      <c r="K27" s="1624"/>
      <c r="L27" s="1624">
        <v>6</v>
      </c>
      <c r="M27" s="1624"/>
      <c r="N27" s="1647"/>
      <c r="O27" s="89"/>
    </row>
    <row r="28" spans="1:15" ht="27" customHeight="1" x14ac:dyDescent="0.25">
      <c r="A28" s="1661" t="s">
        <v>188</v>
      </c>
      <c r="B28" s="1662"/>
      <c r="C28" s="1663"/>
      <c r="D28" s="1689" t="s">
        <v>63</v>
      </c>
      <c r="E28" s="1690"/>
      <c r="F28" s="1707"/>
      <c r="G28" s="1708"/>
      <c r="H28" s="1666">
        <f>H29+H30</f>
        <v>20000</v>
      </c>
      <c r="I28" s="1667"/>
      <c r="J28" s="1666">
        <f>J29+J30</f>
        <v>10541.18</v>
      </c>
      <c r="K28" s="1667"/>
      <c r="L28" s="1705">
        <f>L29+L30</f>
        <v>10541.16</v>
      </c>
      <c r="M28" s="1705"/>
      <c r="N28" s="1706"/>
      <c r="O28" s="89"/>
    </row>
    <row r="29" spans="1:15" ht="18" customHeight="1" x14ac:dyDescent="0.25">
      <c r="A29" s="1670" t="s">
        <v>97</v>
      </c>
      <c r="B29" s="1671"/>
      <c r="C29" s="1672"/>
      <c r="D29" s="1689"/>
      <c r="E29" s="1690"/>
      <c r="F29" s="1691">
        <v>26</v>
      </c>
      <c r="G29" s="1692"/>
      <c r="H29" s="1675">
        <v>20000</v>
      </c>
      <c r="I29" s="1676"/>
      <c r="J29" s="1675">
        <v>0</v>
      </c>
      <c r="K29" s="1676"/>
      <c r="L29" s="1693">
        <v>0</v>
      </c>
      <c r="M29" s="1694"/>
      <c r="N29" s="1695"/>
      <c r="O29" s="89"/>
    </row>
    <row r="30" spans="1:15" ht="40.5" customHeight="1" x14ac:dyDescent="0.25">
      <c r="A30" s="1677" t="s">
        <v>204</v>
      </c>
      <c r="B30" s="1678"/>
      <c r="C30" s="1679"/>
      <c r="D30" s="1709"/>
      <c r="E30" s="1710"/>
      <c r="F30" s="1691">
        <v>29</v>
      </c>
      <c r="G30" s="1710"/>
      <c r="H30" s="1675">
        <v>0</v>
      </c>
      <c r="I30" s="1676"/>
      <c r="J30" s="1675">
        <v>10541.18</v>
      </c>
      <c r="K30" s="1676"/>
      <c r="L30" s="1711">
        <v>10541.16</v>
      </c>
      <c r="M30" s="1711"/>
      <c r="N30" s="1712"/>
      <c r="O30" s="89"/>
    </row>
    <row r="31" spans="1:15" ht="15.75" customHeight="1" x14ac:dyDescent="0.25">
      <c r="A31" s="1713" t="s">
        <v>52</v>
      </c>
      <c r="B31" s="1714"/>
      <c r="C31" s="1714"/>
      <c r="D31" s="1714"/>
      <c r="E31" s="1714"/>
      <c r="F31" s="1714"/>
      <c r="G31" s="1714"/>
      <c r="H31" s="1714"/>
      <c r="I31" s="1714"/>
      <c r="J31" s="1714"/>
      <c r="K31" s="1714"/>
      <c r="L31" s="1714"/>
      <c r="M31" s="1714"/>
      <c r="N31" s="1715"/>
      <c r="O31" s="89"/>
    </row>
    <row r="32" spans="1:15" ht="51.75" customHeight="1" x14ac:dyDescent="0.25">
      <c r="A32" s="1716" t="s">
        <v>596</v>
      </c>
      <c r="B32" s="1717"/>
      <c r="C32" s="1717"/>
      <c r="D32" s="1717"/>
      <c r="E32" s="1717"/>
      <c r="F32" s="1717"/>
      <c r="G32" s="1717"/>
      <c r="H32" s="1717"/>
      <c r="I32" s="1717"/>
      <c r="J32" s="1717"/>
      <c r="K32" s="1717"/>
      <c r="L32" s="1717"/>
      <c r="M32" s="1717"/>
      <c r="N32" s="1718"/>
      <c r="O32" s="89"/>
    </row>
    <row r="33" spans="1:15" ht="59.25" customHeight="1" thickBot="1" x14ac:dyDescent="0.3">
      <c r="A33" s="1719"/>
      <c r="B33" s="1720"/>
      <c r="C33" s="1720"/>
      <c r="D33" s="1720"/>
      <c r="E33" s="1720"/>
      <c r="F33" s="1720"/>
      <c r="G33" s="1720"/>
      <c r="H33" s="1720"/>
      <c r="I33" s="1720"/>
      <c r="J33" s="1720"/>
      <c r="K33" s="1720"/>
      <c r="L33" s="1720"/>
      <c r="M33" s="1720"/>
      <c r="N33" s="1721"/>
      <c r="O33" s="89"/>
    </row>
    <row r="34" spans="1:15" ht="15.75" x14ac:dyDescent="0.25">
      <c r="A34" s="14" t="s">
        <v>13</v>
      </c>
      <c r="B34" s="14"/>
      <c r="C34" s="14"/>
      <c r="D34" s="14"/>
      <c r="E34" s="15"/>
      <c r="F34" s="15"/>
      <c r="G34" s="15"/>
      <c r="H34" s="15"/>
      <c r="I34" s="15"/>
      <c r="J34" s="15"/>
      <c r="K34" s="15"/>
      <c r="L34" s="91"/>
      <c r="M34" s="16"/>
      <c r="N34" s="88"/>
    </row>
    <row r="35" spans="1:15" ht="18.75" x14ac:dyDescent="0.3">
      <c r="A35" s="38" t="s">
        <v>14</v>
      </c>
      <c r="B35" s="38"/>
      <c r="C35" s="38"/>
      <c r="D35" s="38"/>
      <c r="E35" s="39"/>
      <c r="F35" s="39"/>
      <c r="G35" s="39"/>
      <c r="H35" s="2175" t="s">
        <v>767</v>
      </c>
      <c r="I35" s="2175"/>
      <c r="J35" s="2175"/>
      <c r="K35" s="2175"/>
      <c r="L35" s="2175"/>
      <c r="M35" s="2175"/>
      <c r="N35" s="88"/>
    </row>
    <row r="36" spans="1:15" ht="18.75" x14ac:dyDescent="0.25">
      <c r="A36" s="40"/>
      <c r="B36" s="40"/>
      <c r="C36" s="40"/>
      <c r="D36" s="40"/>
      <c r="E36" s="878" t="s">
        <v>29</v>
      </c>
      <c r="F36" s="878"/>
      <c r="G36" s="878"/>
      <c r="H36" s="2176" t="s">
        <v>367</v>
      </c>
      <c r="I36" s="2176"/>
      <c r="J36" s="2176"/>
      <c r="K36" s="2176"/>
      <c r="L36" s="2176"/>
      <c r="M36" s="2176"/>
      <c r="N36" s="88"/>
    </row>
    <row r="37" spans="1:15" ht="18.75" x14ac:dyDescent="0.3">
      <c r="A37" s="38" t="s">
        <v>15</v>
      </c>
      <c r="B37" s="38"/>
      <c r="C37" s="38"/>
      <c r="D37" s="38"/>
      <c r="E37" s="39"/>
      <c r="F37" s="39"/>
      <c r="G37" s="39"/>
      <c r="H37" s="2177" t="s">
        <v>768</v>
      </c>
      <c r="I37" s="2177"/>
      <c r="J37" s="2177"/>
      <c r="K37" s="2177"/>
      <c r="L37" s="2177"/>
      <c r="M37" s="2177"/>
      <c r="N37" s="88"/>
    </row>
    <row r="38" spans="1:15" ht="18.75" x14ac:dyDescent="0.25">
      <c r="A38" s="15"/>
      <c r="B38" s="15"/>
      <c r="C38" s="15"/>
      <c r="D38" s="15"/>
      <c r="E38" s="878" t="s">
        <v>29</v>
      </c>
      <c r="F38" s="878"/>
      <c r="G38" s="878"/>
      <c r="H38" s="2176" t="s">
        <v>367</v>
      </c>
      <c r="I38" s="2176"/>
      <c r="J38" s="2176"/>
      <c r="K38" s="2176"/>
      <c r="L38" s="2176"/>
      <c r="M38" s="2176"/>
      <c r="N38" s="88"/>
    </row>
    <row r="39" spans="1:15" ht="18.75" x14ac:dyDescent="0.3">
      <c r="A39" s="15" t="s">
        <v>16</v>
      </c>
      <c r="B39" s="15"/>
      <c r="C39" s="15"/>
      <c r="D39" s="15"/>
      <c r="E39" s="39"/>
      <c r="F39" s="39"/>
      <c r="G39" s="39"/>
      <c r="H39" s="2178" t="s">
        <v>769</v>
      </c>
      <c r="I39" s="2178"/>
      <c r="J39" s="2178"/>
      <c r="K39" s="2178"/>
      <c r="L39" s="2178"/>
      <c r="M39" s="2178"/>
      <c r="N39" s="88"/>
    </row>
    <row r="40" spans="1:15" ht="18.75" x14ac:dyDescent="0.25">
      <c r="A40" s="15"/>
      <c r="B40" s="15"/>
      <c r="C40" s="15"/>
      <c r="D40" s="15"/>
      <c r="E40" s="878" t="s">
        <v>29</v>
      </c>
      <c r="F40" s="878"/>
      <c r="G40" s="878"/>
      <c r="H40" s="2176" t="s">
        <v>367</v>
      </c>
      <c r="I40" s="2176"/>
      <c r="J40" s="2176"/>
      <c r="K40" s="2176"/>
      <c r="L40" s="2176"/>
      <c r="M40" s="2176"/>
      <c r="N40" s="88"/>
    </row>
    <row r="41" spans="1:15" ht="26.25" customHeight="1" x14ac:dyDescent="0.25">
      <c r="A41" s="17" t="s">
        <v>17</v>
      </c>
      <c r="B41" s="14" t="s">
        <v>27</v>
      </c>
      <c r="C41" s="15"/>
      <c r="D41" s="15"/>
      <c r="E41" s="15"/>
      <c r="F41" s="15"/>
      <c r="G41" s="15"/>
      <c r="H41" s="15"/>
      <c r="I41" s="15"/>
      <c r="J41" s="15"/>
      <c r="K41" s="15"/>
      <c r="L41" s="91"/>
      <c r="M41" s="16"/>
      <c r="N41" s="88"/>
    </row>
    <row r="42" spans="1:15" ht="15.75" x14ac:dyDescent="0.25">
      <c r="A42" s="15" t="s">
        <v>18</v>
      </c>
      <c r="B42" s="15"/>
      <c r="C42" s="15"/>
      <c r="D42" s="15"/>
      <c r="E42" s="15"/>
      <c r="F42" s="15"/>
      <c r="G42" s="15"/>
      <c r="H42" s="15"/>
      <c r="I42" s="15"/>
      <c r="J42" s="15"/>
      <c r="K42" s="15"/>
      <c r="L42" s="92"/>
      <c r="M42" s="16"/>
      <c r="N42" s="88"/>
    </row>
  </sheetData>
  <mergeCells count="88">
    <mergeCell ref="A29:C29"/>
    <mergeCell ref="E38:G38"/>
    <mergeCell ref="H38:M38"/>
    <mergeCell ref="H39:M39"/>
    <mergeCell ref="E40:G40"/>
    <mergeCell ref="H40:M40"/>
    <mergeCell ref="H37:M37"/>
    <mergeCell ref="A30:C30"/>
    <mergeCell ref="D30:E30"/>
    <mergeCell ref="F30:G30"/>
    <mergeCell ref="H30:I30"/>
    <mergeCell ref="L30:N30"/>
    <mergeCell ref="J30:K30"/>
    <mergeCell ref="A31:N31"/>
    <mergeCell ref="A32:N33"/>
    <mergeCell ref="H35:M35"/>
    <mergeCell ref="L28:N28"/>
    <mergeCell ref="A27:C27"/>
    <mergeCell ref="D27:E27"/>
    <mergeCell ref="F27:G27"/>
    <mergeCell ref="H27:I27"/>
    <mergeCell ref="A28:C28"/>
    <mergeCell ref="D28:E28"/>
    <mergeCell ref="F28:G28"/>
    <mergeCell ref="H28:I28"/>
    <mergeCell ref="J28:K28"/>
    <mergeCell ref="E36:G36"/>
    <mergeCell ref="H36:M36"/>
    <mergeCell ref="C22:E22"/>
    <mergeCell ref="I22:M22"/>
    <mergeCell ref="C23:E23"/>
    <mergeCell ref="I23:M23"/>
    <mergeCell ref="J27:K27"/>
    <mergeCell ref="L27:N27"/>
    <mergeCell ref="A25:C26"/>
    <mergeCell ref="D25:G25"/>
    <mergeCell ref="H25:I26"/>
    <mergeCell ref="J25:K26"/>
    <mergeCell ref="L25:N26"/>
    <mergeCell ref="D26:E26"/>
    <mergeCell ref="F26:G26"/>
    <mergeCell ref="A24:N24"/>
    <mergeCell ref="I17:N17"/>
    <mergeCell ref="I18:M18"/>
    <mergeCell ref="C19:E19"/>
    <mergeCell ref="I19:M19"/>
    <mergeCell ref="A20:A21"/>
    <mergeCell ref="C20:E20"/>
    <mergeCell ref="I20:M20"/>
    <mergeCell ref="C21:E21"/>
    <mergeCell ref="I21:M21"/>
    <mergeCell ref="A17:A18"/>
    <mergeCell ref="B17:B18"/>
    <mergeCell ref="C17:E18"/>
    <mergeCell ref="F17:F18"/>
    <mergeCell ref="G17:G18"/>
    <mergeCell ref="H17:H18"/>
    <mergeCell ref="A16:N16"/>
    <mergeCell ref="A9:C9"/>
    <mergeCell ref="D9:L9"/>
    <mergeCell ref="M9:N9"/>
    <mergeCell ref="A11:N11"/>
    <mergeCell ref="A12:B12"/>
    <mergeCell ref="A13:B13"/>
    <mergeCell ref="C13:N13"/>
    <mergeCell ref="A14:B14"/>
    <mergeCell ref="C14:N14"/>
    <mergeCell ref="A15:N15"/>
    <mergeCell ref="C12:N12"/>
    <mergeCell ref="A7:C7"/>
    <mergeCell ref="D7:L7"/>
    <mergeCell ref="M7:N7"/>
    <mergeCell ref="A8:C8"/>
    <mergeCell ref="D8:L8"/>
    <mergeCell ref="M8:N8"/>
    <mergeCell ref="A6:C6"/>
    <mergeCell ref="D6:L6"/>
    <mergeCell ref="M6:N6"/>
    <mergeCell ref="A3:N3"/>
    <mergeCell ref="A4:N4"/>
    <mergeCell ref="A5:C5"/>
    <mergeCell ref="D5:L5"/>
    <mergeCell ref="M5:N5"/>
    <mergeCell ref="D29:E29"/>
    <mergeCell ref="F29:G29"/>
    <mergeCell ref="H29:I29"/>
    <mergeCell ref="J29:K29"/>
    <mergeCell ref="L29:N29"/>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9E5ECE"/>
  </sheetPr>
  <dimension ref="A1:O42"/>
  <sheetViews>
    <sheetView topLeftCell="A22" zoomScaleNormal="100" workbookViewId="0">
      <selection activeCell="N44" sqref="N44"/>
    </sheetView>
  </sheetViews>
  <sheetFormatPr defaultColWidth="9.140625" defaultRowHeight="15" x14ac:dyDescent="0.25"/>
  <cols>
    <col min="1" max="1" width="7.42578125" style="88" customWidth="1"/>
    <col min="2" max="2" width="7" style="88" customWidth="1"/>
    <col min="3" max="3" width="22.42578125" style="88" customWidth="1"/>
    <col min="4" max="4" width="10.140625" style="88" customWidth="1"/>
    <col min="5" max="5" width="24.140625" style="88" customWidth="1"/>
    <col min="6" max="6" width="10.42578125" style="88" customWidth="1"/>
    <col min="7" max="7" width="11" style="88" customWidth="1"/>
    <col min="8" max="8" width="14.7109375" style="88" customWidth="1"/>
    <col min="9" max="9" width="8.28515625" style="88" customWidth="1"/>
    <col min="10" max="10" width="8" style="88" customWidth="1"/>
    <col min="11" max="11" width="3.5703125" style="88" customWidth="1"/>
    <col min="12" max="12" width="3.140625" style="88" hidden="1" customWidth="1"/>
    <col min="13" max="13" width="11.7109375" style="88" customWidth="1"/>
    <col min="14" max="14" width="52.28515625" style="88" customWidth="1"/>
    <col min="15" max="15" width="3.7109375" style="88" hidden="1" customWidth="1"/>
    <col min="16" max="16384" width="9.140625" style="88"/>
  </cols>
  <sheetData>
    <row r="1" spans="1:15" ht="15.75" x14ac:dyDescent="0.25">
      <c r="A1" s="90"/>
      <c r="B1" s="90"/>
      <c r="C1" s="90"/>
      <c r="D1" s="90"/>
      <c r="E1" s="90"/>
      <c r="F1" s="90"/>
      <c r="G1" s="90"/>
      <c r="H1" s="90"/>
      <c r="I1" s="90"/>
      <c r="J1" s="90"/>
      <c r="K1" s="90"/>
      <c r="L1" s="90"/>
      <c r="M1" s="90"/>
      <c r="N1" s="162" t="s">
        <v>37</v>
      </c>
      <c r="O1" s="90"/>
    </row>
    <row r="2" spans="1:15" ht="15.75" x14ac:dyDescent="0.25">
      <c r="A2" s="90"/>
      <c r="B2" s="90"/>
      <c r="C2" s="90"/>
      <c r="D2" s="90"/>
      <c r="E2" s="90"/>
      <c r="F2" s="90"/>
      <c r="G2" s="90"/>
      <c r="H2" s="90"/>
      <c r="I2" s="90"/>
      <c r="J2" s="90"/>
      <c r="K2" s="90"/>
      <c r="L2" s="90"/>
      <c r="M2" s="90"/>
      <c r="N2" s="162" t="s">
        <v>38</v>
      </c>
      <c r="O2" s="90"/>
    </row>
    <row r="3" spans="1:15" ht="15.75" x14ac:dyDescent="0.25">
      <c r="A3" s="1593" t="s">
        <v>584</v>
      </c>
      <c r="B3" s="1594"/>
      <c r="C3" s="1594"/>
      <c r="D3" s="1594"/>
      <c r="E3" s="1594"/>
      <c r="F3" s="1594"/>
      <c r="G3" s="1594"/>
      <c r="H3" s="1594"/>
      <c r="I3" s="1594"/>
      <c r="J3" s="1594"/>
      <c r="K3" s="1594"/>
      <c r="L3" s="1594"/>
      <c r="M3" s="1594"/>
      <c r="N3" s="1595"/>
      <c r="O3" s="90"/>
    </row>
    <row r="4" spans="1:15" ht="15.75" x14ac:dyDescent="0.25">
      <c r="A4" s="1596" t="s">
        <v>592</v>
      </c>
      <c r="B4" s="1597"/>
      <c r="C4" s="1597"/>
      <c r="D4" s="1597"/>
      <c r="E4" s="1597"/>
      <c r="F4" s="1597"/>
      <c r="G4" s="1597"/>
      <c r="H4" s="1597"/>
      <c r="I4" s="1597"/>
      <c r="J4" s="1597"/>
      <c r="K4" s="1597"/>
      <c r="L4" s="1597"/>
      <c r="M4" s="1597"/>
      <c r="N4" s="1598"/>
      <c r="O4" s="90"/>
    </row>
    <row r="5" spans="1:15" ht="15.75" x14ac:dyDescent="0.25">
      <c r="A5" s="1590" t="s">
        <v>0</v>
      </c>
      <c r="B5" s="1084"/>
      <c r="C5" s="1084"/>
      <c r="D5" s="1081" t="s">
        <v>40</v>
      </c>
      <c r="E5" s="1186"/>
      <c r="F5" s="1186"/>
      <c r="G5" s="1186"/>
      <c r="H5" s="1186"/>
      <c r="I5" s="1186"/>
      <c r="J5" s="1186"/>
      <c r="K5" s="1186"/>
      <c r="L5" s="1082"/>
      <c r="M5" s="1591" t="s">
        <v>46</v>
      </c>
      <c r="N5" s="1592"/>
      <c r="O5" s="90"/>
    </row>
    <row r="6" spans="1:15" ht="15.75" x14ac:dyDescent="0.25">
      <c r="A6" s="1590" t="s">
        <v>1</v>
      </c>
      <c r="B6" s="1084"/>
      <c r="C6" s="1084"/>
      <c r="D6" s="1084" t="s">
        <v>123</v>
      </c>
      <c r="E6" s="1084"/>
      <c r="F6" s="1084"/>
      <c r="G6" s="1084"/>
      <c r="H6" s="1084"/>
      <c r="I6" s="1084"/>
      <c r="J6" s="1084"/>
      <c r="K6" s="1084"/>
      <c r="L6" s="1084"/>
      <c r="M6" s="1591" t="s">
        <v>64</v>
      </c>
      <c r="N6" s="1592"/>
      <c r="O6" s="90"/>
    </row>
    <row r="7" spans="1:15" ht="15.75" x14ac:dyDescent="0.25">
      <c r="A7" s="1590" t="s">
        <v>2</v>
      </c>
      <c r="B7" s="1084"/>
      <c r="C7" s="1084"/>
      <c r="D7" s="1084" t="s">
        <v>83</v>
      </c>
      <c r="E7" s="1084"/>
      <c r="F7" s="1084"/>
      <c r="G7" s="1084"/>
      <c r="H7" s="1084"/>
      <c r="I7" s="1084"/>
      <c r="J7" s="1084"/>
      <c r="K7" s="1084"/>
      <c r="L7" s="1084"/>
      <c r="M7" s="1591" t="s">
        <v>215</v>
      </c>
      <c r="N7" s="1592"/>
      <c r="O7" s="90"/>
    </row>
    <row r="8" spans="1:15" ht="15.75" x14ac:dyDescent="0.25">
      <c r="A8" s="1590" t="s">
        <v>3</v>
      </c>
      <c r="B8" s="1084"/>
      <c r="C8" s="1084"/>
      <c r="D8" s="1084" t="s">
        <v>82</v>
      </c>
      <c r="E8" s="1084"/>
      <c r="F8" s="1084"/>
      <c r="G8" s="1084"/>
      <c r="H8" s="1084"/>
      <c r="I8" s="1084"/>
      <c r="J8" s="1084"/>
      <c r="K8" s="1084"/>
      <c r="L8" s="1084"/>
      <c r="M8" s="1591" t="s">
        <v>81</v>
      </c>
      <c r="N8" s="1592"/>
      <c r="O8" s="90"/>
    </row>
    <row r="9" spans="1:15" ht="16.5" thickBot="1" x14ac:dyDescent="0.3">
      <c r="A9" s="1607" t="s">
        <v>4</v>
      </c>
      <c r="B9" s="1608"/>
      <c r="C9" s="1608"/>
      <c r="D9" s="1608" t="s">
        <v>192</v>
      </c>
      <c r="E9" s="1608"/>
      <c r="F9" s="1608"/>
      <c r="G9" s="1608"/>
      <c r="H9" s="1608"/>
      <c r="I9" s="1608"/>
      <c r="J9" s="1608"/>
      <c r="K9" s="1608"/>
      <c r="L9" s="1608"/>
      <c r="M9" s="1696" t="s">
        <v>191</v>
      </c>
      <c r="N9" s="1697"/>
      <c r="O9" s="90"/>
    </row>
    <row r="10" spans="1:15" ht="16.5" thickBot="1" x14ac:dyDescent="0.3">
      <c r="A10" s="80"/>
      <c r="B10" s="80"/>
      <c r="C10" s="80"/>
      <c r="D10" s="80"/>
      <c r="E10" s="80"/>
      <c r="F10" s="80"/>
      <c r="G10" s="80"/>
      <c r="H10" s="80"/>
      <c r="I10" s="80"/>
      <c r="J10" s="80"/>
      <c r="K10" s="80"/>
      <c r="L10" s="80"/>
      <c r="M10" s="80"/>
      <c r="N10" s="90"/>
      <c r="O10" s="90"/>
    </row>
    <row r="11" spans="1:15" ht="15.75" x14ac:dyDescent="0.25">
      <c r="A11" s="1604" t="s">
        <v>48</v>
      </c>
      <c r="B11" s="1605"/>
      <c r="C11" s="1605"/>
      <c r="D11" s="1605"/>
      <c r="E11" s="1605"/>
      <c r="F11" s="1605"/>
      <c r="G11" s="1605"/>
      <c r="H11" s="1605"/>
      <c r="I11" s="1605"/>
      <c r="J11" s="1605"/>
      <c r="K11" s="1605"/>
      <c r="L11" s="1605"/>
      <c r="M11" s="1605"/>
      <c r="N11" s="1605"/>
      <c r="O11" s="163"/>
    </row>
    <row r="12" spans="1:15" ht="26.45" customHeight="1" x14ac:dyDescent="0.25">
      <c r="A12" s="1611" t="s">
        <v>5</v>
      </c>
      <c r="B12" s="1612"/>
      <c r="C12" s="1722" t="s">
        <v>193</v>
      </c>
      <c r="D12" s="1722"/>
      <c r="E12" s="1722"/>
      <c r="F12" s="1722"/>
      <c r="G12" s="1722"/>
      <c r="H12" s="1722"/>
      <c r="I12" s="1722"/>
      <c r="J12" s="1722"/>
      <c r="K12" s="1722"/>
      <c r="L12" s="1722"/>
      <c r="M12" s="1722"/>
      <c r="N12" s="1722"/>
      <c r="O12" s="1723"/>
    </row>
    <row r="13" spans="1:15" ht="23.85" customHeight="1" x14ac:dyDescent="0.25">
      <c r="A13" s="1170" t="s">
        <v>6</v>
      </c>
      <c r="B13" s="1171"/>
      <c r="C13" s="1616" t="s">
        <v>221</v>
      </c>
      <c r="D13" s="1616"/>
      <c r="E13" s="1616"/>
      <c r="F13" s="1616"/>
      <c r="G13" s="1616"/>
      <c r="H13" s="1616"/>
      <c r="I13" s="1616"/>
      <c r="J13" s="1616"/>
      <c r="K13" s="1616"/>
      <c r="L13" s="1616"/>
      <c r="M13" s="1616"/>
      <c r="N13" s="1616"/>
      <c r="O13" s="164"/>
    </row>
    <row r="14" spans="1:15" ht="36.75" customHeight="1" thickBot="1" x14ac:dyDescent="0.3">
      <c r="A14" s="1618" t="s">
        <v>7</v>
      </c>
      <c r="B14" s="1619"/>
      <c r="C14" s="1620" t="s">
        <v>194</v>
      </c>
      <c r="D14" s="1620"/>
      <c r="E14" s="1620"/>
      <c r="F14" s="1620"/>
      <c r="G14" s="1620"/>
      <c r="H14" s="1620"/>
      <c r="I14" s="1620"/>
      <c r="J14" s="1620"/>
      <c r="K14" s="1620"/>
      <c r="L14" s="1620"/>
      <c r="M14" s="1620"/>
      <c r="N14" s="1620"/>
      <c r="O14" s="165"/>
    </row>
    <row r="15" spans="1:15" ht="16.5" thickBot="1" x14ac:dyDescent="0.3">
      <c r="A15" s="1622"/>
      <c r="B15" s="1622"/>
      <c r="C15" s="1622"/>
      <c r="D15" s="1622"/>
      <c r="E15" s="1622"/>
      <c r="F15" s="1622"/>
      <c r="G15" s="1622"/>
      <c r="H15" s="1622"/>
      <c r="I15" s="1622"/>
      <c r="J15" s="1622"/>
      <c r="K15" s="1622"/>
      <c r="L15" s="1622"/>
      <c r="M15" s="1622"/>
      <c r="N15" s="1622"/>
      <c r="O15" s="90"/>
    </row>
    <row r="16" spans="1:15" ht="36.75" customHeight="1" x14ac:dyDescent="0.25">
      <c r="A16" s="1604" t="s">
        <v>49</v>
      </c>
      <c r="B16" s="1605"/>
      <c r="C16" s="1605"/>
      <c r="D16" s="1605"/>
      <c r="E16" s="1605"/>
      <c r="F16" s="1605"/>
      <c r="G16" s="1605"/>
      <c r="H16" s="1605"/>
      <c r="I16" s="1605"/>
      <c r="J16" s="1605"/>
      <c r="K16" s="1605"/>
      <c r="L16" s="1605"/>
      <c r="M16" s="1605"/>
      <c r="N16" s="1606"/>
      <c r="O16" s="90"/>
    </row>
    <row r="17" spans="1:15" ht="15.6" customHeight="1" x14ac:dyDescent="0.25">
      <c r="A17" s="1623" t="s">
        <v>8</v>
      </c>
      <c r="B17" s="1624" t="s">
        <v>19</v>
      </c>
      <c r="C17" s="1625" t="s">
        <v>57</v>
      </c>
      <c r="D17" s="1626"/>
      <c r="E17" s="1627"/>
      <c r="F17" s="1631" t="s">
        <v>30</v>
      </c>
      <c r="G17" s="1631" t="s">
        <v>33</v>
      </c>
      <c r="H17" s="1631" t="s">
        <v>36</v>
      </c>
      <c r="I17" s="1624" t="s">
        <v>42</v>
      </c>
      <c r="J17" s="1624"/>
      <c r="K17" s="1624"/>
      <c r="L17" s="1624"/>
      <c r="M17" s="1624"/>
      <c r="N17" s="1647"/>
      <c r="O17" s="90"/>
    </row>
    <row r="18" spans="1:15" ht="34.700000000000003" customHeight="1" x14ac:dyDescent="0.25">
      <c r="A18" s="1623"/>
      <c r="B18" s="1624"/>
      <c r="C18" s="1628"/>
      <c r="D18" s="1629"/>
      <c r="E18" s="1630"/>
      <c r="F18" s="1632"/>
      <c r="G18" s="1633"/>
      <c r="H18" s="1633"/>
      <c r="I18" s="1624" t="s">
        <v>43</v>
      </c>
      <c r="J18" s="1624"/>
      <c r="K18" s="1624"/>
      <c r="L18" s="1624"/>
      <c r="M18" s="1624"/>
      <c r="N18" s="103" t="s">
        <v>44</v>
      </c>
      <c r="O18" s="90"/>
    </row>
    <row r="19" spans="1:15" ht="15.75" x14ac:dyDescent="0.25">
      <c r="A19" s="101">
        <v>1</v>
      </c>
      <c r="B19" s="73">
        <v>2</v>
      </c>
      <c r="C19" s="1634">
        <v>3</v>
      </c>
      <c r="D19" s="1635"/>
      <c r="E19" s="1636"/>
      <c r="F19" s="73">
        <v>4</v>
      </c>
      <c r="G19" s="73">
        <v>5</v>
      </c>
      <c r="H19" s="73">
        <v>6</v>
      </c>
      <c r="I19" s="1628" t="s">
        <v>35</v>
      </c>
      <c r="J19" s="1637"/>
      <c r="K19" s="1637"/>
      <c r="L19" s="1637"/>
      <c r="M19" s="1638"/>
      <c r="N19" s="104"/>
      <c r="O19" s="90"/>
    </row>
    <row r="20" spans="1:15" ht="52.5" customHeight="1" x14ac:dyDescent="0.25">
      <c r="A20" s="1075" t="s">
        <v>9</v>
      </c>
      <c r="B20" s="31" t="s">
        <v>20</v>
      </c>
      <c r="C20" s="1639" t="s">
        <v>195</v>
      </c>
      <c r="D20" s="1640"/>
      <c r="E20" s="1641"/>
      <c r="F20" s="32" t="s">
        <v>32</v>
      </c>
      <c r="G20" s="191">
        <v>10</v>
      </c>
      <c r="H20" s="1">
        <v>0</v>
      </c>
      <c r="I20" s="1642">
        <f>H20-G20</f>
        <v>-10</v>
      </c>
      <c r="J20" s="1643"/>
      <c r="K20" s="1643"/>
      <c r="L20" s="1643"/>
      <c r="M20" s="1644"/>
      <c r="N20" s="272" t="s">
        <v>321</v>
      </c>
      <c r="O20" s="90"/>
    </row>
    <row r="21" spans="1:15" ht="36.75" customHeight="1" x14ac:dyDescent="0.25">
      <c r="A21" s="1076"/>
      <c r="B21" s="31" t="s">
        <v>21</v>
      </c>
      <c r="C21" s="1639" t="s">
        <v>196</v>
      </c>
      <c r="D21" s="1640"/>
      <c r="E21" s="1641"/>
      <c r="F21" s="32" t="s">
        <v>32</v>
      </c>
      <c r="G21" s="191">
        <v>2906</v>
      </c>
      <c r="H21" s="1">
        <v>0</v>
      </c>
      <c r="I21" s="1642">
        <f>H21-G21</f>
        <v>-2906</v>
      </c>
      <c r="J21" s="1643"/>
      <c r="K21" s="1643"/>
      <c r="L21" s="1643"/>
      <c r="M21" s="1644"/>
      <c r="N21" s="272" t="s">
        <v>322</v>
      </c>
      <c r="O21" s="90"/>
    </row>
    <row r="22" spans="1:15" ht="50.25" customHeight="1" x14ac:dyDescent="0.25">
      <c r="A22" s="105" t="s">
        <v>10</v>
      </c>
      <c r="B22" s="32" t="s">
        <v>22</v>
      </c>
      <c r="C22" s="1639" t="s">
        <v>197</v>
      </c>
      <c r="D22" s="1640"/>
      <c r="E22" s="1641"/>
      <c r="F22" s="32" t="s">
        <v>198</v>
      </c>
      <c r="G22" s="266">
        <v>30</v>
      </c>
      <c r="H22" s="1">
        <v>0</v>
      </c>
      <c r="I22" s="1642">
        <f>H22-G22</f>
        <v>-30</v>
      </c>
      <c r="J22" s="1643"/>
      <c r="K22" s="1643"/>
      <c r="L22" s="1643"/>
      <c r="M22" s="1644"/>
      <c r="N22" s="272" t="s">
        <v>323</v>
      </c>
      <c r="O22" s="90"/>
    </row>
    <row r="23" spans="1:15" ht="61.5" customHeight="1" thickBot="1" x14ac:dyDescent="0.3">
      <c r="A23" s="109" t="s">
        <v>39</v>
      </c>
      <c r="B23" s="144" t="s">
        <v>26</v>
      </c>
      <c r="C23" s="1608" t="s">
        <v>143</v>
      </c>
      <c r="D23" s="1608"/>
      <c r="E23" s="1608"/>
      <c r="F23" s="144" t="s">
        <v>104</v>
      </c>
      <c r="G23" s="191">
        <v>754</v>
      </c>
      <c r="H23" s="145">
        <v>0</v>
      </c>
      <c r="I23" s="1724">
        <f>H23-G23</f>
        <v>-754</v>
      </c>
      <c r="J23" s="1725"/>
      <c r="K23" s="1725"/>
      <c r="L23" s="1725"/>
      <c r="M23" s="1726"/>
      <c r="N23" s="273" t="s">
        <v>324</v>
      </c>
      <c r="O23" s="90"/>
    </row>
    <row r="24" spans="1:15" ht="33.950000000000003" customHeight="1" x14ac:dyDescent="0.25">
      <c r="A24" s="1727" t="s">
        <v>222</v>
      </c>
      <c r="B24" s="1653"/>
      <c r="C24" s="1653"/>
      <c r="D24" s="1653"/>
      <c r="E24" s="1653"/>
      <c r="F24" s="1653"/>
      <c r="G24" s="1653"/>
      <c r="H24" s="1653"/>
      <c r="I24" s="1653"/>
      <c r="J24" s="1653"/>
      <c r="K24" s="1653"/>
      <c r="L24" s="1653"/>
      <c r="M24" s="1653"/>
      <c r="N24" s="1654"/>
      <c r="O24" s="90"/>
    </row>
    <row r="25" spans="1:15" ht="15.75" customHeight="1" x14ac:dyDescent="0.25">
      <c r="A25" s="1087" t="s">
        <v>12</v>
      </c>
      <c r="B25" s="1088"/>
      <c r="C25" s="1089"/>
      <c r="D25" s="1634" t="s">
        <v>19</v>
      </c>
      <c r="E25" s="1635"/>
      <c r="F25" s="1635"/>
      <c r="G25" s="1636"/>
      <c r="H25" s="1645" t="s">
        <v>33</v>
      </c>
      <c r="I25" s="1646"/>
      <c r="J25" s="1645" t="s">
        <v>51</v>
      </c>
      <c r="K25" s="1646"/>
      <c r="L25" s="1624" t="s">
        <v>36</v>
      </c>
      <c r="M25" s="1624"/>
      <c r="N25" s="1647"/>
      <c r="O25" s="90"/>
    </row>
    <row r="26" spans="1:15" ht="15.75" customHeight="1" x14ac:dyDescent="0.25">
      <c r="A26" s="1090"/>
      <c r="B26" s="1091"/>
      <c r="C26" s="1092"/>
      <c r="D26" s="1634" t="s">
        <v>28</v>
      </c>
      <c r="E26" s="1636"/>
      <c r="F26" s="1634" t="s">
        <v>41</v>
      </c>
      <c r="G26" s="1636"/>
      <c r="H26" s="1628"/>
      <c r="I26" s="1630"/>
      <c r="J26" s="1628"/>
      <c r="K26" s="1630"/>
      <c r="L26" s="1624"/>
      <c r="M26" s="1624"/>
      <c r="N26" s="1647"/>
      <c r="O26" s="90"/>
    </row>
    <row r="27" spans="1:15" ht="15.75" customHeight="1" x14ac:dyDescent="0.25">
      <c r="A27" s="1655">
        <v>1</v>
      </c>
      <c r="B27" s="1656"/>
      <c r="C27" s="1657"/>
      <c r="D27" s="1624">
        <v>2</v>
      </c>
      <c r="E27" s="1624"/>
      <c r="F27" s="1624">
        <v>3</v>
      </c>
      <c r="G27" s="1624"/>
      <c r="H27" s="1624">
        <v>4</v>
      </c>
      <c r="I27" s="1624"/>
      <c r="J27" s="1624">
        <v>5</v>
      </c>
      <c r="K27" s="1624"/>
      <c r="L27" s="1624">
        <v>6</v>
      </c>
      <c r="M27" s="1624"/>
      <c r="N27" s="1647"/>
      <c r="O27" s="90"/>
    </row>
    <row r="28" spans="1:15" ht="31.7" customHeight="1" x14ac:dyDescent="0.25">
      <c r="A28" s="1661" t="s">
        <v>199</v>
      </c>
      <c r="B28" s="1662"/>
      <c r="C28" s="1663"/>
      <c r="D28" s="1689" t="s">
        <v>63</v>
      </c>
      <c r="E28" s="1690"/>
      <c r="F28" s="1707"/>
      <c r="G28" s="1708"/>
      <c r="H28" s="1666">
        <f>H29+H30</f>
        <v>0</v>
      </c>
      <c r="I28" s="1667"/>
      <c r="J28" s="1666">
        <f>J29+J30</f>
        <v>0</v>
      </c>
      <c r="K28" s="1667"/>
      <c r="L28" s="1731">
        <f>N29+N30</f>
        <v>0</v>
      </c>
      <c r="M28" s="1731"/>
      <c r="N28" s="1732"/>
      <c r="O28" s="90"/>
    </row>
    <row r="29" spans="1:15" ht="18" customHeight="1" x14ac:dyDescent="0.25">
      <c r="A29" s="1670" t="s">
        <v>97</v>
      </c>
      <c r="B29" s="1671"/>
      <c r="C29" s="1672"/>
      <c r="D29" s="1689"/>
      <c r="E29" s="1690"/>
      <c r="F29" s="1691">
        <v>26</v>
      </c>
      <c r="G29" s="1692"/>
      <c r="H29" s="1675">
        <v>0</v>
      </c>
      <c r="I29" s="1676"/>
      <c r="J29" s="1675">
        <v>0</v>
      </c>
      <c r="K29" s="1676"/>
      <c r="L29" s="1728">
        <v>0</v>
      </c>
      <c r="M29" s="1729"/>
      <c r="N29" s="1730"/>
      <c r="O29" s="90"/>
    </row>
    <row r="30" spans="1:15" ht="22.9" customHeight="1" thickBot="1" x14ac:dyDescent="0.3">
      <c r="A30" s="1733" t="s">
        <v>131</v>
      </c>
      <c r="B30" s="1734"/>
      <c r="C30" s="1735"/>
      <c r="D30" s="1736"/>
      <c r="E30" s="1737"/>
      <c r="F30" s="1738" t="s">
        <v>181</v>
      </c>
      <c r="G30" s="1737"/>
      <c r="H30" s="1739">
        <v>0</v>
      </c>
      <c r="I30" s="1740"/>
      <c r="J30" s="1741">
        <v>0</v>
      </c>
      <c r="K30" s="1742"/>
      <c r="L30" s="1743">
        <v>0</v>
      </c>
      <c r="M30" s="1743"/>
      <c r="N30" s="1744"/>
      <c r="O30" s="90"/>
    </row>
    <row r="31" spans="1:15" ht="15.75" customHeight="1" x14ac:dyDescent="0.25">
      <c r="A31" s="1745" t="s">
        <v>52</v>
      </c>
      <c r="B31" s="1746"/>
      <c r="C31" s="1746"/>
      <c r="D31" s="1746"/>
      <c r="E31" s="1746"/>
      <c r="F31" s="1746"/>
      <c r="G31" s="1746"/>
      <c r="H31" s="1746"/>
      <c r="I31" s="1746"/>
      <c r="J31" s="1746"/>
      <c r="K31" s="1746"/>
      <c r="L31" s="1746"/>
      <c r="M31" s="1746"/>
      <c r="N31" s="1747"/>
      <c r="O31" s="90"/>
    </row>
    <row r="32" spans="1:15" ht="21.2" customHeight="1" x14ac:dyDescent="0.25">
      <c r="A32" s="1681" t="s">
        <v>325</v>
      </c>
      <c r="B32" s="1682"/>
      <c r="C32" s="1682"/>
      <c r="D32" s="1682"/>
      <c r="E32" s="1682"/>
      <c r="F32" s="1682"/>
      <c r="G32" s="1682"/>
      <c r="H32" s="1682"/>
      <c r="I32" s="1682"/>
      <c r="J32" s="1682"/>
      <c r="K32" s="1682"/>
      <c r="L32" s="1682"/>
      <c r="M32" s="1682"/>
      <c r="N32" s="1683"/>
      <c r="O32" s="90"/>
    </row>
    <row r="33" spans="1:15" ht="22.5" customHeight="1" thickBot="1" x14ac:dyDescent="0.3">
      <c r="A33" s="1684"/>
      <c r="B33" s="1685"/>
      <c r="C33" s="1685"/>
      <c r="D33" s="1685"/>
      <c r="E33" s="1685"/>
      <c r="F33" s="1685"/>
      <c r="G33" s="1685"/>
      <c r="H33" s="1685"/>
      <c r="I33" s="1685"/>
      <c r="J33" s="1685"/>
      <c r="K33" s="1685"/>
      <c r="L33" s="1685"/>
      <c r="M33" s="1685"/>
      <c r="N33" s="1686"/>
      <c r="O33" s="90"/>
    </row>
    <row r="34" spans="1:15" ht="15.75" x14ac:dyDescent="0.25">
      <c r="A34" s="14" t="s">
        <v>13</v>
      </c>
      <c r="B34" s="14"/>
      <c r="C34" s="14"/>
      <c r="D34" s="14"/>
      <c r="E34" s="15"/>
      <c r="F34" s="15"/>
      <c r="G34" s="15"/>
      <c r="H34" s="15"/>
      <c r="I34" s="15"/>
      <c r="J34" s="15"/>
      <c r="K34" s="15"/>
      <c r="L34" s="91"/>
      <c r="M34" s="16"/>
    </row>
    <row r="35" spans="1:15" ht="18.75" x14ac:dyDescent="0.3">
      <c r="A35" s="38" t="s">
        <v>14</v>
      </c>
      <c r="B35" s="38"/>
      <c r="C35" s="38"/>
      <c r="D35" s="38"/>
      <c r="E35" s="39"/>
      <c r="F35" s="39"/>
      <c r="G35" s="39"/>
      <c r="H35" s="2175" t="s">
        <v>767</v>
      </c>
      <c r="I35" s="2175"/>
      <c r="J35" s="2175"/>
      <c r="K35" s="2175"/>
      <c r="L35" s="2175"/>
      <c r="M35" s="2175"/>
    </row>
    <row r="36" spans="1:15" ht="18.75" x14ac:dyDescent="0.25">
      <c r="A36" s="40"/>
      <c r="B36" s="40"/>
      <c r="C36" s="40"/>
      <c r="D36" s="40"/>
      <c r="E36" s="878" t="s">
        <v>29</v>
      </c>
      <c r="F36" s="878"/>
      <c r="G36" s="878"/>
      <c r="H36" s="2176" t="s">
        <v>367</v>
      </c>
      <c r="I36" s="2176"/>
      <c r="J36" s="2176"/>
      <c r="K36" s="2176"/>
      <c r="L36" s="2176"/>
      <c r="M36" s="2176"/>
    </row>
    <row r="37" spans="1:15" ht="18.75" x14ac:dyDescent="0.3">
      <c r="A37" s="38" t="s">
        <v>15</v>
      </c>
      <c r="B37" s="38"/>
      <c r="C37" s="38"/>
      <c r="D37" s="38"/>
      <c r="E37" s="39"/>
      <c r="F37" s="39"/>
      <c r="G37" s="39"/>
      <c r="H37" s="2177" t="s">
        <v>768</v>
      </c>
      <c r="I37" s="2177"/>
      <c r="J37" s="2177"/>
      <c r="K37" s="2177"/>
      <c r="L37" s="2177"/>
      <c r="M37" s="2177"/>
    </row>
    <row r="38" spans="1:15" ht="18.75" x14ac:dyDescent="0.25">
      <c r="A38" s="15"/>
      <c r="B38" s="15"/>
      <c r="C38" s="15"/>
      <c r="D38" s="15"/>
      <c r="E38" s="878" t="s">
        <v>29</v>
      </c>
      <c r="F38" s="878"/>
      <c r="G38" s="878"/>
      <c r="H38" s="2176" t="s">
        <v>367</v>
      </c>
      <c r="I38" s="2176"/>
      <c r="J38" s="2176"/>
      <c r="K38" s="2176"/>
      <c r="L38" s="2176"/>
      <c r="M38" s="2176"/>
    </row>
    <row r="39" spans="1:15" ht="18.75" x14ac:dyDescent="0.3">
      <c r="A39" s="15" t="s">
        <v>16</v>
      </c>
      <c r="B39" s="15"/>
      <c r="C39" s="15"/>
      <c r="D39" s="15"/>
      <c r="E39" s="39"/>
      <c r="F39" s="39"/>
      <c r="G39" s="39"/>
      <c r="H39" s="2178" t="s">
        <v>769</v>
      </c>
      <c r="I39" s="2178"/>
      <c r="J39" s="2178"/>
      <c r="K39" s="2178"/>
      <c r="L39" s="2178"/>
      <c r="M39" s="2178"/>
    </row>
    <row r="40" spans="1:15" ht="18.75" x14ac:dyDescent="0.25">
      <c r="A40" s="15"/>
      <c r="B40" s="15"/>
      <c r="C40" s="15"/>
      <c r="D40" s="15"/>
      <c r="E40" s="878" t="s">
        <v>29</v>
      </c>
      <c r="F40" s="878"/>
      <c r="G40" s="878"/>
      <c r="H40" s="2176" t="s">
        <v>367</v>
      </c>
      <c r="I40" s="2176"/>
      <c r="J40" s="2176"/>
      <c r="K40" s="2176"/>
      <c r="L40" s="2176"/>
      <c r="M40" s="2176"/>
    </row>
    <row r="41" spans="1:15" ht="15.75" x14ac:dyDescent="0.25">
      <c r="A41" s="17" t="s">
        <v>17</v>
      </c>
      <c r="B41" s="14" t="s">
        <v>27</v>
      </c>
      <c r="C41" s="15"/>
      <c r="D41" s="15"/>
      <c r="E41" s="15"/>
      <c r="F41" s="15"/>
      <c r="G41" s="15"/>
      <c r="H41" s="15"/>
      <c r="I41" s="15"/>
      <c r="J41" s="15"/>
      <c r="K41" s="15"/>
      <c r="L41" s="91"/>
      <c r="M41" s="16"/>
    </row>
    <row r="42" spans="1:15" ht="15.75" x14ac:dyDescent="0.25">
      <c r="A42" s="15" t="s">
        <v>18</v>
      </c>
      <c r="B42" s="15"/>
      <c r="C42" s="15"/>
      <c r="D42" s="15"/>
      <c r="E42" s="15"/>
      <c r="F42" s="15"/>
      <c r="G42" s="15"/>
      <c r="H42" s="15"/>
      <c r="I42" s="15"/>
      <c r="J42" s="15"/>
      <c r="K42" s="15"/>
      <c r="L42" s="92"/>
      <c r="M42" s="16"/>
    </row>
  </sheetData>
  <mergeCells count="88">
    <mergeCell ref="E38:G38"/>
    <mergeCell ref="H38:M38"/>
    <mergeCell ref="H39:M39"/>
    <mergeCell ref="E40:G40"/>
    <mergeCell ref="H40:M40"/>
    <mergeCell ref="H37:M37"/>
    <mergeCell ref="A30:C30"/>
    <mergeCell ref="D30:E30"/>
    <mergeCell ref="F30:G30"/>
    <mergeCell ref="H30:I30"/>
    <mergeCell ref="J30:K30"/>
    <mergeCell ref="L30:N30"/>
    <mergeCell ref="A31:N31"/>
    <mergeCell ref="A32:N33"/>
    <mergeCell ref="H35:M35"/>
    <mergeCell ref="E36:G36"/>
    <mergeCell ref="H36:M36"/>
    <mergeCell ref="L29:N29"/>
    <mergeCell ref="J27:K27"/>
    <mergeCell ref="L27:N27"/>
    <mergeCell ref="A28:C28"/>
    <mergeCell ref="D28:E28"/>
    <mergeCell ref="F28:G28"/>
    <mergeCell ref="H28:I28"/>
    <mergeCell ref="J28:K28"/>
    <mergeCell ref="L28:N28"/>
    <mergeCell ref="H27:I27"/>
    <mergeCell ref="A29:C29"/>
    <mergeCell ref="D29:E29"/>
    <mergeCell ref="F29:G29"/>
    <mergeCell ref="H29:I29"/>
    <mergeCell ref="J29:K29"/>
    <mergeCell ref="D26:E26"/>
    <mergeCell ref="F26:G26"/>
    <mergeCell ref="A27:C27"/>
    <mergeCell ref="D27:E27"/>
    <mergeCell ref="F27:G27"/>
    <mergeCell ref="A25:C26"/>
    <mergeCell ref="D25:G25"/>
    <mergeCell ref="C22:E22"/>
    <mergeCell ref="I22:M22"/>
    <mergeCell ref="C23:E23"/>
    <mergeCell ref="I23:M23"/>
    <mergeCell ref="A24:N24"/>
    <mergeCell ref="H25:I26"/>
    <mergeCell ref="J25:K26"/>
    <mergeCell ref="L25:N26"/>
    <mergeCell ref="I17:N17"/>
    <mergeCell ref="I18:M18"/>
    <mergeCell ref="H17:H18"/>
    <mergeCell ref="C19:E19"/>
    <mergeCell ref="I19:M19"/>
    <mergeCell ref="A20:A21"/>
    <mergeCell ref="C20:E20"/>
    <mergeCell ref="I20:M20"/>
    <mergeCell ref="C21:E21"/>
    <mergeCell ref="I21:M21"/>
    <mergeCell ref="A17:A18"/>
    <mergeCell ref="B17:B18"/>
    <mergeCell ref="C17:E18"/>
    <mergeCell ref="F17:F18"/>
    <mergeCell ref="G17:G18"/>
    <mergeCell ref="A16:N16"/>
    <mergeCell ref="A9:C9"/>
    <mergeCell ref="D9:L9"/>
    <mergeCell ref="M9:N9"/>
    <mergeCell ref="A11:N11"/>
    <mergeCell ref="A12:B12"/>
    <mergeCell ref="C12:O12"/>
    <mergeCell ref="A13:B13"/>
    <mergeCell ref="C13:N13"/>
    <mergeCell ref="A14:B14"/>
    <mergeCell ref="C14:N14"/>
    <mergeCell ref="A15:N15"/>
    <mergeCell ref="A7:C7"/>
    <mergeCell ref="D7:L7"/>
    <mergeCell ref="M7:N7"/>
    <mergeCell ref="A8:C8"/>
    <mergeCell ref="D8:L8"/>
    <mergeCell ref="M8:N8"/>
    <mergeCell ref="A6:C6"/>
    <mergeCell ref="D6:L6"/>
    <mergeCell ref="M6:N6"/>
    <mergeCell ref="A3:N3"/>
    <mergeCell ref="A4:N4"/>
    <mergeCell ref="A5:C5"/>
    <mergeCell ref="D5:L5"/>
    <mergeCell ref="M5:N5"/>
  </mergeCell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9E5ECE"/>
    <pageSetUpPr fitToPage="1"/>
  </sheetPr>
  <dimension ref="A1:R53"/>
  <sheetViews>
    <sheetView zoomScale="85" zoomScaleNormal="85" workbookViewId="0">
      <selection activeCell="H41" sqref="H41:M41"/>
    </sheetView>
  </sheetViews>
  <sheetFormatPr defaultColWidth="9.140625" defaultRowHeight="15.75" x14ac:dyDescent="0.25"/>
  <cols>
    <col min="1" max="1" width="9.42578125" style="11" customWidth="1"/>
    <col min="2" max="2" width="6.140625" style="11" customWidth="1"/>
    <col min="3" max="3" width="33.140625" style="11" customWidth="1"/>
    <col min="4" max="4" width="25.140625" style="11" customWidth="1"/>
    <col min="5" max="5" width="11.5703125" style="11" customWidth="1"/>
    <col min="6" max="6" width="10.5703125" style="11" customWidth="1"/>
    <col min="7" max="7" width="15.42578125" style="11" customWidth="1"/>
    <col min="8" max="8" width="20.42578125" style="11" customWidth="1"/>
    <col min="9" max="9" width="87.42578125" style="11" customWidth="1"/>
    <col min="10" max="16384" width="9.140625" style="11"/>
  </cols>
  <sheetData>
    <row r="1" spans="1:9" x14ac:dyDescent="0.25">
      <c r="A1" s="78"/>
      <c r="B1" s="78"/>
      <c r="C1" s="78"/>
      <c r="D1" s="78"/>
      <c r="E1" s="78"/>
      <c r="F1" s="78"/>
      <c r="G1" s="78"/>
      <c r="H1" s="78"/>
      <c r="I1" s="79" t="s">
        <v>37</v>
      </c>
    </row>
    <row r="2" spans="1:9" ht="16.5" thickBot="1" x14ac:dyDescent="0.3">
      <c r="A2" s="78"/>
      <c r="B2" s="78"/>
      <c r="C2" s="78"/>
      <c r="D2" s="78"/>
      <c r="E2" s="78"/>
      <c r="F2" s="78"/>
      <c r="G2" s="78"/>
      <c r="H2" s="78"/>
      <c r="I2" s="79" t="s">
        <v>38</v>
      </c>
    </row>
    <row r="3" spans="1:9" x14ac:dyDescent="0.25">
      <c r="A3" s="1034" t="s">
        <v>584</v>
      </c>
      <c r="B3" s="1035"/>
      <c r="C3" s="1035"/>
      <c r="D3" s="1035"/>
      <c r="E3" s="1035"/>
      <c r="F3" s="1035"/>
      <c r="G3" s="1035"/>
      <c r="H3" s="1035"/>
      <c r="I3" s="1036"/>
    </row>
    <row r="4" spans="1:9" x14ac:dyDescent="0.25">
      <c r="A4" s="1748" t="s">
        <v>592</v>
      </c>
      <c r="B4" s="1597"/>
      <c r="C4" s="1597"/>
      <c r="D4" s="1597"/>
      <c r="E4" s="1597"/>
      <c r="F4" s="1597"/>
      <c r="G4" s="1597"/>
      <c r="H4" s="1597"/>
      <c r="I4" s="1749"/>
    </row>
    <row r="5" spans="1:9" x14ac:dyDescent="0.25">
      <c r="A5" s="1590" t="s">
        <v>0</v>
      </c>
      <c r="B5" s="1084"/>
      <c r="C5" s="1084"/>
      <c r="D5" s="1186" t="s">
        <v>40</v>
      </c>
      <c r="E5" s="1186"/>
      <c r="F5" s="1186"/>
      <c r="G5" s="1186"/>
      <c r="H5" s="1186"/>
      <c r="I5" s="99" t="s">
        <v>46</v>
      </c>
    </row>
    <row r="6" spans="1:9" x14ac:dyDescent="0.25">
      <c r="A6" s="1590" t="s">
        <v>1</v>
      </c>
      <c r="B6" s="1084"/>
      <c r="C6" s="1084"/>
      <c r="D6" s="1186" t="s">
        <v>123</v>
      </c>
      <c r="E6" s="1186"/>
      <c r="F6" s="1186"/>
      <c r="G6" s="1186"/>
      <c r="H6" s="1186"/>
      <c r="I6" s="99" t="s">
        <v>64</v>
      </c>
    </row>
    <row r="7" spans="1:9" x14ac:dyDescent="0.25">
      <c r="A7" s="1590" t="s">
        <v>2</v>
      </c>
      <c r="B7" s="1084"/>
      <c r="C7" s="1084"/>
      <c r="D7" s="1084" t="s">
        <v>142</v>
      </c>
      <c r="E7" s="1084"/>
      <c r="F7" s="1084"/>
      <c r="G7" s="1084"/>
      <c r="H7" s="1084"/>
      <c r="I7" s="99" t="s">
        <v>87</v>
      </c>
    </row>
    <row r="8" spans="1:9" x14ac:dyDescent="0.25">
      <c r="A8" s="1590" t="s">
        <v>3</v>
      </c>
      <c r="B8" s="1084"/>
      <c r="C8" s="1084"/>
      <c r="D8" s="1084" t="s">
        <v>92</v>
      </c>
      <c r="E8" s="1084"/>
      <c r="F8" s="1084"/>
      <c r="G8" s="1084"/>
      <c r="H8" s="1084"/>
      <c r="I8" s="99" t="s">
        <v>80</v>
      </c>
    </row>
    <row r="9" spans="1:9" ht="16.5" thickBot="1" x14ac:dyDescent="0.3">
      <c r="A9" s="1607" t="s">
        <v>4</v>
      </c>
      <c r="B9" s="1608"/>
      <c r="C9" s="1608"/>
      <c r="D9" s="1213" t="s">
        <v>103</v>
      </c>
      <c r="E9" s="1213"/>
      <c r="F9" s="1213"/>
      <c r="G9" s="1213"/>
      <c r="H9" s="1213"/>
      <c r="I9" s="100" t="s">
        <v>79</v>
      </c>
    </row>
    <row r="10" spans="1:9" ht="16.5" thickBot="1" x14ac:dyDescent="0.3">
      <c r="A10" s="80"/>
      <c r="B10" s="80"/>
      <c r="C10" s="80"/>
      <c r="D10" s="80"/>
      <c r="E10" s="80"/>
      <c r="F10" s="80"/>
      <c r="G10" s="80"/>
      <c r="H10" s="80"/>
      <c r="I10" s="81"/>
    </row>
    <row r="11" spans="1:9" x14ac:dyDescent="0.25">
      <c r="A11" s="1753" t="s">
        <v>48</v>
      </c>
      <c r="B11" s="1754"/>
      <c r="C11" s="1754"/>
      <c r="D11" s="1754"/>
      <c r="E11" s="1754"/>
      <c r="F11" s="1754"/>
      <c r="G11" s="1754"/>
      <c r="H11" s="1754"/>
      <c r="I11" s="1755"/>
    </row>
    <row r="12" spans="1:9" ht="25.5" customHeight="1" x14ac:dyDescent="0.25">
      <c r="A12" s="1611" t="s">
        <v>5</v>
      </c>
      <c r="B12" s="1612"/>
      <c r="C12" s="1756" t="s">
        <v>119</v>
      </c>
      <c r="D12" s="1757"/>
      <c r="E12" s="1757"/>
      <c r="F12" s="1757"/>
      <c r="G12" s="1757"/>
      <c r="H12" s="1757"/>
      <c r="I12" s="1758"/>
    </row>
    <row r="13" spans="1:9" ht="68.25" customHeight="1" x14ac:dyDescent="0.25">
      <c r="A13" s="1759" t="s">
        <v>6</v>
      </c>
      <c r="B13" s="1760"/>
      <c r="C13" s="1138" t="s">
        <v>231</v>
      </c>
      <c r="D13" s="1761"/>
      <c r="E13" s="1761"/>
      <c r="F13" s="1761"/>
      <c r="G13" s="1761"/>
      <c r="H13" s="1761"/>
      <c r="I13" s="1762"/>
    </row>
    <row r="14" spans="1:9" ht="33.75" customHeight="1" thickBot="1" x14ac:dyDescent="0.3">
      <c r="A14" s="1618" t="s">
        <v>7</v>
      </c>
      <c r="B14" s="1619"/>
      <c r="C14" s="1750" t="s">
        <v>232</v>
      </c>
      <c r="D14" s="1751"/>
      <c r="E14" s="1751"/>
      <c r="F14" s="1751"/>
      <c r="G14" s="1751"/>
      <c r="H14" s="1751"/>
      <c r="I14" s="1752"/>
    </row>
    <row r="15" spans="1:9" ht="16.5" thickBot="1" x14ac:dyDescent="0.3">
      <c r="A15" s="1766"/>
      <c r="B15" s="1766"/>
      <c r="C15" s="1766"/>
      <c r="D15" s="1766"/>
      <c r="E15" s="1766"/>
      <c r="F15" s="1766"/>
      <c r="G15" s="1766"/>
      <c r="H15" s="1766"/>
      <c r="I15" s="81"/>
    </row>
    <row r="16" spans="1:9" ht="40.5" customHeight="1" x14ac:dyDescent="0.25">
      <c r="A16" s="1604" t="s">
        <v>49</v>
      </c>
      <c r="B16" s="1605"/>
      <c r="C16" s="1605"/>
      <c r="D16" s="1605"/>
      <c r="E16" s="1605"/>
      <c r="F16" s="1605"/>
      <c r="G16" s="1605"/>
      <c r="H16" s="1605"/>
      <c r="I16" s="1606"/>
    </row>
    <row r="17" spans="1:18" x14ac:dyDescent="0.25">
      <c r="A17" s="1767" t="s">
        <v>55</v>
      </c>
      <c r="B17" s="82" t="s">
        <v>56</v>
      </c>
      <c r="C17" s="1204" t="s">
        <v>57</v>
      </c>
      <c r="D17" s="1204"/>
      <c r="E17" s="1204" t="s">
        <v>58</v>
      </c>
      <c r="F17" s="1769" t="s">
        <v>33</v>
      </c>
      <c r="G17" s="1769" t="s">
        <v>36</v>
      </c>
      <c r="H17" s="1624" t="s">
        <v>42</v>
      </c>
      <c r="I17" s="1647"/>
    </row>
    <row r="18" spans="1:18" x14ac:dyDescent="0.25">
      <c r="A18" s="1768"/>
      <c r="B18" s="83"/>
      <c r="C18" s="1204"/>
      <c r="D18" s="1204"/>
      <c r="E18" s="1204"/>
      <c r="F18" s="1770"/>
      <c r="G18" s="1770"/>
      <c r="H18" s="73" t="s">
        <v>43</v>
      </c>
      <c r="I18" s="103" t="s">
        <v>44</v>
      </c>
    </row>
    <row r="19" spans="1:18" x14ac:dyDescent="0.25">
      <c r="A19" s="107">
        <v>1</v>
      </c>
      <c r="B19" s="72">
        <v>2</v>
      </c>
      <c r="C19" s="1763">
        <v>3</v>
      </c>
      <c r="D19" s="1657"/>
      <c r="E19" s="72">
        <v>4</v>
      </c>
      <c r="F19" s="72">
        <v>5</v>
      </c>
      <c r="G19" s="72">
        <v>6</v>
      </c>
      <c r="H19" s="72" t="s">
        <v>35</v>
      </c>
      <c r="I19" s="108"/>
    </row>
    <row r="20" spans="1:18" ht="69" customHeight="1" x14ac:dyDescent="0.25">
      <c r="A20" s="105" t="s">
        <v>9</v>
      </c>
      <c r="B20" s="74" t="s">
        <v>20</v>
      </c>
      <c r="C20" s="1764" t="s">
        <v>91</v>
      </c>
      <c r="D20" s="1765"/>
      <c r="E20" s="74" t="s">
        <v>31</v>
      </c>
      <c r="F20" s="339">
        <v>40</v>
      </c>
      <c r="G20" s="24">
        <v>15.3</v>
      </c>
      <c r="H20" s="76">
        <f t="shared" ref="H20:H25" si="0">G20-F20</f>
        <v>-24.7</v>
      </c>
      <c r="I20" s="340" t="s">
        <v>760</v>
      </c>
    </row>
    <row r="21" spans="1:18" ht="105.75" customHeight="1" x14ac:dyDescent="0.25">
      <c r="A21" s="1780" t="s">
        <v>137</v>
      </c>
      <c r="B21" s="36" t="s">
        <v>22</v>
      </c>
      <c r="C21" s="1081" t="s">
        <v>98</v>
      </c>
      <c r="D21" s="1082"/>
      <c r="E21" s="71" t="s">
        <v>32</v>
      </c>
      <c r="F21" s="19">
        <v>175</v>
      </c>
      <c r="G21" s="71">
        <v>294</v>
      </c>
      <c r="H21" s="19">
        <f t="shared" si="0"/>
        <v>119</v>
      </c>
      <c r="I21" s="341" t="s">
        <v>597</v>
      </c>
    </row>
    <row r="22" spans="1:18" ht="63" customHeight="1" x14ac:dyDescent="0.25">
      <c r="A22" s="1781"/>
      <c r="B22" s="36" t="s">
        <v>23</v>
      </c>
      <c r="C22" s="1081" t="s">
        <v>136</v>
      </c>
      <c r="D22" s="1082"/>
      <c r="E22" s="71" t="s">
        <v>32</v>
      </c>
      <c r="F22" s="19">
        <v>2</v>
      </c>
      <c r="G22" s="71">
        <v>4</v>
      </c>
      <c r="H22" s="19">
        <f t="shared" si="0"/>
        <v>2</v>
      </c>
      <c r="I22" s="342" t="s">
        <v>622</v>
      </c>
    </row>
    <row r="23" spans="1:18" ht="117.75" customHeight="1" x14ac:dyDescent="0.25">
      <c r="A23" s="1075" t="s">
        <v>11</v>
      </c>
      <c r="B23" s="36" t="s">
        <v>26</v>
      </c>
      <c r="C23" s="1782" t="s">
        <v>121</v>
      </c>
      <c r="D23" s="1790"/>
      <c r="E23" s="71" t="s">
        <v>31</v>
      </c>
      <c r="F23" s="19">
        <v>100</v>
      </c>
      <c r="G23" s="71">
        <v>88</v>
      </c>
      <c r="H23" s="19">
        <f t="shared" si="0"/>
        <v>-12</v>
      </c>
      <c r="I23" s="342" t="s">
        <v>598</v>
      </c>
    </row>
    <row r="24" spans="1:18" ht="72.75" customHeight="1" x14ac:dyDescent="0.25">
      <c r="A24" s="1076"/>
      <c r="B24" s="36" t="s">
        <v>54</v>
      </c>
      <c r="C24" s="1782" t="s">
        <v>120</v>
      </c>
      <c r="D24" s="1783"/>
      <c r="E24" s="71" t="s">
        <v>31</v>
      </c>
      <c r="F24" s="19">
        <v>100</v>
      </c>
      <c r="G24" s="71">
        <v>99.9</v>
      </c>
      <c r="H24" s="19">
        <f t="shared" si="0"/>
        <v>-9.9999999999994316E-2</v>
      </c>
      <c r="I24" s="342" t="s">
        <v>599</v>
      </c>
    </row>
    <row r="25" spans="1:18" ht="126" customHeight="1" thickBot="1" x14ac:dyDescent="0.3">
      <c r="A25" s="1144"/>
      <c r="B25" s="147" t="s">
        <v>113</v>
      </c>
      <c r="C25" s="1791" t="s">
        <v>122</v>
      </c>
      <c r="D25" s="1792"/>
      <c r="E25" s="111" t="s">
        <v>31</v>
      </c>
      <c r="F25" s="153">
        <v>100</v>
      </c>
      <c r="G25" s="149">
        <v>99.98</v>
      </c>
      <c r="H25" s="153">
        <f t="shared" si="0"/>
        <v>-1.9999999999996021E-2</v>
      </c>
      <c r="I25" s="343" t="s">
        <v>600</v>
      </c>
    </row>
    <row r="26" spans="1:18" ht="16.5" thickBot="1" x14ac:dyDescent="0.3">
      <c r="A26" s="84"/>
      <c r="B26" s="37"/>
      <c r="C26" s="75"/>
      <c r="D26" s="75"/>
      <c r="E26" s="75"/>
      <c r="F26" s="75"/>
      <c r="G26" s="75"/>
      <c r="H26" s="75"/>
      <c r="I26" s="81"/>
      <c r="R26" s="25"/>
    </row>
    <row r="27" spans="1:18" ht="30" customHeight="1" x14ac:dyDescent="0.25">
      <c r="A27" s="1745" t="s">
        <v>61</v>
      </c>
      <c r="B27" s="1746"/>
      <c r="C27" s="1746"/>
      <c r="D27" s="1746"/>
      <c r="E27" s="1746"/>
      <c r="F27" s="1746"/>
      <c r="G27" s="1746"/>
      <c r="H27" s="1746"/>
      <c r="I27" s="1747"/>
      <c r="J27" s="20"/>
      <c r="K27" s="20"/>
      <c r="L27" s="20"/>
      <c r="M27" s="20"/>
      <c r="N27" s="20"/>
    </row>
    <row r="28" spans="1:18" ht="15.75" customHeight="1" x14ac:dyDescent="0.25">
      <c r="A28" s="1771" t="s">
        <v>12</v>
      </c>
      <c r="B28" s="1772"/>
      <c r="C28" s="1646"/>
      <c r="D28" s="1634" t="s">
        <v>19</v>
      </c>
      <c r="E28" s="1635"/>
      <c r="F28" s="1636"/>
      <c r="G28" s="1631" t="s">
        <v>33</v>
      </c>
      <c r="H28" s="1631" t="s">
        <v>45</v>
      </c>
      <c r="I28" s="1774" t="s">
        <v>60</v>
      </c>
    </row>
    <row r="29" spans="1:18" x14ac:dyDescent="0.25">
      <c r="A29" s="1773"/>
      <c r="B29" s="1629"/>
      <c r="C29" s="1630"/>
      <c r="D29" s="73" t="s">
        <v>28</v>
      </c>
      <c r="E29" s="1634" t="s">
        <v>41</v>
      </c>
      <c r="F29" s="1636"/>
      <c r="G29" s="1632"/>
      <c r="H29" s="1632"/>
      <c r="I29" s="1775"/>
    </row>
    <row r="30" spans="1:18" x14ac:dyDescent="0.25">
      <c r="A30" s="1784">
        <v>1</v>
      </c>
      <c r="B30" s="1635"/>
      <c r="C30" s="1636"/>
      <c r="D30" s="73">
        <v>2</v>
      </c>
      <c r="E30" s="1634">
        <v>3</v>
      </c>
      <c r="F30" s="1636"/>
      <c r="G30" s="73">
        <v>4</v>
      </c>
      <c r="H30" s="73">
        <v>5</v>
      </c>
      <c r="I30" s="102">
        <v>6</v>
      </c>
    </row>
    <row r="31" spans="1:18" ht="51" customHeight="1" x14ac:dyDescent="0.25">
      <c r="A31" s="1785" t="s">
        <v>184</v>
      </c>
      <c r="B31" s="1786"/>
      <c r="C31" s="1787"/>
      <c r="D31" s="70" t="s">
        <v>63</v>
      </c>
      <c r="E31" s="1537"/>
      <c r="F31" s="1538"/>
      <c r="G31" s="255">
        <f>G32</f>
        <v>80000</v>
      </c>
      <c r="H31" s="255">
        <f>H32</f>
        <v>68110.600000000006</v>
      </c>
      <c r="I31" s="592">
        <f>I32</f>
        <v>68106.301999999996</v>
      </c>
    </row>
    <row r="32" spans="1:18" ht="32.25" customHeight="1" thickBot="1" x14ac:dyDescent="0.3">
      <c r="A32" s="1733" t="s">
        <v>97</v>
      </c>
      <c r="B32" s="1734"/>
      <c r="C32" s="1735"/>
      <c r="D32" s="146"/>
      <c r="E32" s="1788">
        <v>26</v>
      </c>
      <c r="F32" s="1789"/>
      <c r="G32" s="256">
        <v>80000</v>
      </c>
      <c r="H32" s="257">
        <v>68110.600000000006</v>
      </c>
      <c r="I32" s="138">
        <v>68106.301999999996</v>
      </c>
    </row>
    <row r="33" spans="1:13" ht="15.75" customHeight="1" thickBot="1" x14ac:dyDescent="0.3">
      <c r="A33" s="86"/>
      <c r="B33" s="86"/>
      <c r="C33" s="86"/>
      <c r="D33" s="21"/>
      <c r="E33" s="93"/>
      <c r="F33" s="93"/>
      <c r="G33" s="94"/>
      <c r="H33" s="81"/>
      <c r="I33" s="81"/>
    </row>
    <row r="34" spans="1:13" ht="2.25" hidden="1" customHeight="1" thickBot="1" x14ac:dyDescent="0.3">
      <c r="A34" s="86"/>
      <c r="B34" s="86"/>
      <c r="C34" s="86"/>
      <c r="D34" s="21"/>
      <c r="E34" s="93"/>
      <c r="F34" s="93"/>
      <c r="G34" s="94"/>
      <c r="H34" s="81"/>
      <c r="I34" s="81"/>
    </row>
    <row r="35" spans="1:13" ht="15.75" customHeight="1" x14ac:dyDescent="0.25">
      <c r="A35" s="1745" t="s">
        <v>62</v>
      </c>
      <c r="B35" s="1746"/>
      <c r="C35" s="1746"/>
      <c r="D35" s="1746"/>
      <c r="E35" s="1746"/>
      <c r="F35" s="1746"/>
      <c r="G35" s="1746"/>
      <c r="H35" s="1746"/>
      <c r="I35" s="1747"/>
      <c r="J35" s="16"/>
    </row>
    <row r="36" spans="1:13" ht="176.25" customHeight="1" thickBot="1" x14ac:dyDescent="0.3">
      <c r="A36" s="1777" t="s">
        <v>601</v>
      </c>
      <c r="B36" s="1778"/>
      <c r="C36" s="1778"/>
      <c r="D36" s="1778"/>
      <c r="E36" s="1778"/>
      <c r="F36" s="1778"/>
      <c r="G36" s="1778"/>
      <c r="H36" s="1778"/>
      <c r="I36" s="1779"/>
      <c r="J36" s="16"/>
    </row>
    <row r="37" spans="1:13" x14ac:dyDescent="0.25">
      <c r="A37" s="14" t="s">
        <v>13</v>
      </c>
      <c r="B37" s="14"/>
      <c r="C37" s="14"/>
      <c r="D37" s="14"/>
      <c r="E37" s="15"/>
      <c r="F37" s="15"/>
      <c r="G37" s="15"/>
      <c r="H37" s="15"/>
      <c r="I37" s="15"/>
      <c r="J37" s="15"/>
      <c r="K37" s="15"/>
      <c r="L37" s="16"/>
      <c r="M37" s="16"/>
    </row>
    <row r="38" spans="1:13" ht="18.75" x14ac:dyDescent="0.3">
      <c r="A38" s="38" t="s">
        <v>14</v>
      </c>
      <c r="B38" s="38"/>
      <c r="C38" s="38"/>
      <c r="D38" s="38"/>
      <c r="E38" s="39"/>
      <c r="F38" s="39"/>
      <c r="G38" s="39"/>
      <c r="H38" s="2175" t="s">
        <v>767</v>
      </c>
      <c r="I38" s="2175"/>
      <c r="J38" s="2175"/>
      <c r="K38" s="2175"/>
      <c r="L38" s="2175"/>
      <c r="M38" s="2175"/>
    </row>
    <row r="39" spans="1:13" ht="18.75" x14ac:dyDescent="0.25">
      <c r="A39" s="40"/>
      <c r="B39" s="40"/>
      <c r="C39" s="40"/>
      <c r="D39" s="40"/>
      <c r="E39" s="878" t="s">
        <v>29</v>
      </c>
      <c r="F39" s="878"/>
      <c r="G39" s="878"/>
      <c r="H39" s="2176" t="s">
        <v>367</v>
      </c>
      <c r="I39" s="2176"/>
      <c r="J39" s="2176"/>
      <c r="K39" s="2176"/>
      <c r="L39" s="2176"/>
      <c r="M39" s="2176"/>
    </row>
    <row r="40" spans="1:13" ht="18.75" x14ac:dyDescent="0.3">
      <c r="A40" s="38" t="s">
        <v>15</v>
      </c>
      <c r="B40" s="38"/>
      <c r="C40" s="38"/>
      <c r="D40" s="38"/>
      <c r="E40" s="39"/>
      <c r="F40" s="39"/>
      <c r="G40" s="39"/>
      <c r="H40" s="2177" t="s">
        <v>768</v>
      </c>
      <c r="I40" s="2177"/>
      <c r="J40" s="2177"/>
      <c r="K40" s="2177"/>
      <c r="L40" s="2177"/>
      <c r="M40" s="2177"/>
    </row>
    <row r="41" spans="1:13" ht="18.75" x14ac:dyDescent="0.25">
      <c r="A41" s="15"/>
      <c r="B41" s="15"/>
      <c r="C41" s="15"/>
      <c r="D41" s="15"/>
      <c r="E41" s="878" t="s">
        <v>29</v>
      </c>
      <c r="F41" s="878"/>
      <c r="G41" s="878"/>
      <c r="H41" s="2176" t="s">
        <v>367</v>
      </c>
      <c r="I41" s="2176"/>
      <c r="J41" s="2176"/>
      <c r="K41" s="2176"/>
      <c r="L41" s="2176"/>
      <c r="M41" s="2176"/>
    </row>
    <row r="42" spans="1:13" ht="18.75" x14ac:dyDescent="0.3">
      <c r="A42" s="15" t="s">
        <v>16</v>
      </c>
      <c r="B42" s="15"/>
      <c r="C42" s="15"/>
      <c r="D42" s="15"/>
      <c r="E42" s="39"/>
      <c r="F42" s="39"/>
      <c r="G42" s="39"/>
      <c r="H42" s="2178" t="s">
        <v>769</v>
      </c>
      <c r="I42" s="2178"/>
      <c r="J42" s="2178"/>
      <c r="K42" s="2178"/>
      <c r="L42" s="2178"/>
      <c r="M42" s="2178"/>
    </row>
    <row r="43" spans="1:13" ht="18.75" x14ac:dyDescent="0.25">
      <c r="A43" s="15"/>
      <c r="B43" s="15"/>
      <c r="C43" s="15"/>
      <c r="D43" s="15"/>
      <c r="E43" s="878" t="s">
        <v>29</v>
      </c>
      <c r="F43" s="878"/>
      <c r="G43" s="878"/>
      <c r="H43" s="2176" t="s">
        <v>367</v>
      </c>
      <c r="I43" s="2176"/>
      <c r="J43" s="2176"/>
      <c r="K43" s="2176"/>
      <c r="L43" s="2176"/>
      <c r="M43" s="2176"/>
    </row>
    <row r="44" spans="1:13" x14ac:dyDescent="0.25">
      <c r="A44" s="17" t="s">
        <v>17</v>
      </c>
      <c r="B44" s="14" t="s">
        <v>27</v>
      </c>
      <c r="C44" s="15"/>
      <c r="D44" s="15"/>
      <c r="E44" s="15"/>
      <c r="F44" s="15"/>
      <c r="G44" s="15"/>
      <c r="H44" s="15"/>
      <c r="I44" s="15"/>
      <c r="J44" s="15"/>
      <c r="K44" s="15"/>
      <c r="L44" s="16"/>
      <c r="M44" s="16"/>
    </row>
    <row r="45" spans="1:13" x14ac:dyDescent="0.25">
      <c r="A45" s="15" t="s">
        <v>18</v>
      </c>
      <c r="B45" s="15"/>
      <c r="C45" s="15"/>
      <c r="D45" s="15"/>
      <c r="E45" s="15"/>
      <c r="F45" s="15"/>
      <c r="G45" s="15"/>
      <c r="H45" s="15"/>
      <c r="I45" s="15"/>
      <c r="J45" s="15"/>
      <c r="K45" s="15"/>
      <c r="L45" s="16"/>
      <c r="M45" s="16"/>
    </row>
    <row r="46" spans="1:13" x14ac:dyDescent="0.25">
      <c r="A46" s="16"/>
      <c r="B46" s="16"/>
      <c r="C46" s="16"/>
      <c r="D46" s="16"/>
      <c r="E46" s="16"/>
      <c r="F46" s="16"/>
      <c r="G46" s="16"/>
      <c r="H46" s="16"/>
      <c r="I46" s="16"/>
      <c r="J46" s="16"/>
      <c r="K46" s="16"/>
      <c r="L46" s="16"/>
      <c r="M46" s="16"/>
    </row>
    <row r="47" spans="1:13" ht="18.75" x14ac:dyDescent="0.25">
      <c r="A47" s="1776"/>
      <c r="B47" s="1776"/>
      <c r="C47" s="1776"/>
      <c r="D47" s="1776"/>
      <c r="E47" s="1776"/>
      <c r="F47" s="1776"/>
      <c r="G47" s="1776"/>
      <c r="H47" s="1776"/>
    </row>
    <row r="48" spans="1:13" ht="18.75" x14ac:dyDescent="0.25">
      <c r="A48" s="1793"/>
      <c r="B48" s="1793"/>
      <c r="C48" s="1793"/>
      <c r="D48" s="1793"/>
      <c r="E48" s="1793"/>
      <c r="F48" s="1793"/>
      <c r="G48" s="1793"/>
      <c r="H48" s="1793"/>
    </row>
    <row r="49" spans="1:8" ht="18.75" x14ac:dyDescent="0.25">
      <c r="A49" s="1776"/>
      <c r="B49" s="1776"/>
      <c r="C49" s="1776"/>
      <c r="D49" s="1776"/>
      <c r="E49" s="1776"/>
      <c r="F49" s="1776"/>
      <c r="G49" s="1776"/>
      <c r="H49" s="1776"/>
    </row>
    <row r="50" spans="1:8" ht="18.75" x14ac:dyDescent="0.25">
      <c r="A50" s="1776"/>
      <c r="B50" s="1776"/>
      <c r="C50" s="1776"/>
      <c r="D50" s="1776"/>
      <c r="E50" s="1776"/>
      <c r="F50" s="1776"/>
      <c r="G50" s="1776"/>
      <c r="H50" s="1776"/>
    </row>
    <row r="51" spans="1:8" ht="18.75" x14ac:dyDescent="0.25">
      <c r="A51" s="1776"/>
      <c r="B51" s="1776"/>
      <c r="C51" s="1776"/>
      <c r="D51" s="1776"/>
      <c r="E51" s="1776"/>
      <c r="F51" s="1776"/>
      <c r="G51" s="1776"/>
      <c r="H51" s="1776"/>
    </row>
    <row r="52" spans="1:8" ht="18.75" x14ac:dyDescent="0.25">
      <c r="A52" s="1794"/>
      <c r="B52" s="1794"/>
      <c r="C52" s="1794"/>
      <c r="D52" s="1794"/>
      <c r="E52" s="1794"/>
      <c r="F52" s="1794"/>
      <c r="G52" s="1794"/>
      <c r="H52" s="1794"/>
    </row>
    <row r="53" spans="1:8" ht="18.75" x14ac:dyDescent="0.25">
      <c r="A53" s="18"/>
    </row>
  </sheetData>
  <mergeCells count="66">
    <mergeCell ref="A48:H48"/>
    <mergeCell ref="A49:H49"/>
    <mergeCell ref="A50:H50"/>
    <mergeCell ref="A51:H51"/>
    <mergeCell ref="A52:H52"/>
    <mergeCell ref="A21:A22"/>
    <mergeCell ref="C21:D21"/>
    <mergeCell ref="C24:D24"/>
    <mergeCell ref="E41:G41"/>
    <mergeCell ref="H41:M41"/>
    <mergeCell ref="E29:F29"/>
    <mergeCell ref="A30:C30"/>
    <mergeCell ref="E30:F30"/>
    <mergeCell ref="A31:C31"/>
    <mergeCell ref="E31:F31"/>
    <mergeCell ref="A32:C32"/>
    <mergeCell ref="E32:F32"/>
    <mergeCell ref="A23:A25"/>
    <mergeCell ref="C23:D23"/>
    <mergeCell ref="C25:D25"/>
    <mergeCell ref="A27:I27"/>
    <mergeCell ref="H42:M42"/>
    <mergeCell ref="E43:G43"/>
    <mergeCell ref="H43:M43"/>
    <mergeCell ref="A47:H47"/>
    <mergeCell ref="A35:I35"/>
    <mergeCell ref="A36:I36"/>
    <mergeCell ref="H38:M38"/>
    <mergeCell ref="E39:G39"/>
    <mergeCell ref="H39:M39"/>
    <mergeCell ref="H40:M40"/>
    <mergeCell ref="A28:C29"/>
    <mergeCell ref="D28:F28"/>
    <mergeCell ref="G28:G29"/>
    <mergeCell ref="H28:H29"/>
    <mergeCell ref="I28:I29"/>
    <mergeCell ref="C20:D20"/>
    <mergeCell ref="A15:H15"/>
    <mergeCell ref="A16:I16"/>
    <mergeCell ref="A17:A18"/>
    <mergeCell ref="C17:D18"/>
    <mergeCell ref="E17:E18"/>
    <mergeCell ref="F17:F18"/>
    <mergeCell ref="G17:G18"/>
    <mergeCell ref="H17:I17"/>
    <mergeCell ref="A12:B12"/>
    <mergeCell ref="C12:I12"/>
    <mergeCell ref="A13:B13"/>
    <mergeCell ref="C13:I13"/>
    <mergeCell ref="C19:D19"/>
    <mergeCell ref="C22:D22"/>
    <mergeCell ref="A3:I3"/>
    <mergeCell ref="A4:I4"/>
    <mergeCell ref="A5:C5"/>
    <mergeCell ref="D5:H5"/>
    <mergeCell ref="A6:C6"/>
    <mergeCell ref="D6:H6"/>
    <mergeCell ref="A14:B14"/>
    <mergeCell ref="C14:I14"/>
    <mergeCell ref="A7:C7"/>
    <mergeCell ref="D7:H7"/>
    <mergeCell ref="A8:C8"/>
    <mergeCell ref="D8:H8"/>
    <mergeCell ref="A9:C9"/>
    <mergeCell ref="D9:H9"/>
    <mergeCell ref="A11:I11"/>
  </mergeCells>
  <pageMargins left="0.7" right="0.7" top="0.75" bottom="0.75" header="0.3" footer="0.3"/>
  <pageSetup paperSize="9" scale="38" fitToHeight="0"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9E5ECE"/>
  </sheetPr>
  <dimension ref="A1:M46"/>
  <sheetViews>
    <sheetView topLeftCell="A25" zoomScaleNormal="100" workbookViewId="0">
      <selection activeCell="H38" sqref="H38:M43"/>
    </sheetView>
  </sheetViews>
  <sheetFormatPr defaultColWidth="9.140625" defaultRowHeight="15.75" x14ac:dyDescent="0.25"/>
  <cols>
    <col min="1" max="1" width="9.7109375" style="3" customWidth="1"/>
    <col min="2" max="2" width="14.85546875" style="3" customWidth="1"/>
    <col min="3" max="3" width="13.7109375" style="3" customWidth="1"/>
    <col min="4" max="4" width="20.5703125" style="3" customWidth="1"/>
    <col min="5" max="5" width="14.85546875" style="3" customWidth="1"/>
    <col min="6" max="6" width="13.42578125" style="3" customWidth="1"/>
    <col min="7" max="7" width="12.5703125" style="3" customWidth="1"/>
    <col min="8" max="8" width="16.28515625" style="3" customWidth="1"/>
    <col min="9" max="9" width="57.5703125" style="3" customWidth="1"/>
    <col min="10" max="16384" width="9.140625" style="3"/>
  </cols>
  <sheetData>
    <row r="1" spans="1:13" x14ac:dyDescent="0.25">
      <c r="A1" s="81"/>
      <c r="B1" s="81"/>
      <c r="C1" s="81"/>
      <c r="D1" s="81"/>
      <c r="E1" s="81"/>
      <c r="F1" s="81"/>
      <c r="G1" s="81"/>
      <c r="H1" s="81"/>
      <c r="I1" s="162" t="s">
        <v>37</v>
      </c>
      <c r="J1" s="16"/>
      <c r="K1" s="16"/>
      <c r="L1" s="16"/>
      <c r="M1" s="16"/>
    </row>
    <row r="2" spans="1:13" ht="16.5" thickBot="1" x14ac:dyDescent="0.3">
      <c r="A2" s="81"/>
      <c r="B2" s="81"/>
      <c r="C2" s="81"/>
      <c r="D2" s="81"/>
      <c r="E2" s="81"/>
      <c r="F2" s="81"/>
      <c r="G2" s="81"/>
      <c r="H2" s="81"/>
      <c r="I2" s="162" t="s">
        <v>38</v>
      </c>
      <c r="J2" s="16"/>
      <c r="K2" s="16"/>
      <c r="L2" s="16"/>
      <c r="M2" s="16"/>
    </row>
    <row r="3" spans="1:13" x14ac:dyDescent="0.25">
      <c r="A3" s="1034" t="s">
        <v>584</v>
      </c>
      <c r="B3" s="1035"/>
      <c r="C3" s="1035"/>
      <c r="D3" s="1035"/>
      <c r="E3" s="1035"/>
      <c r="F3" s="1035"/>
      <c r="G3" s="1035"/>
      <c r="H3" s="1035"/>
      <c r="I3" s="1036"/>
      <c r="J3" s="16"/>
      <c r="K3" s="16"/>
      <c r="L3" s="16"/>
      <c r="M3" s="16"/>
    </row>
    <row r="4" spans="1:13" x14ac:dyDescent="0.25">
      <c r="A4" s="1748" t="s">
        <v>592</v>
      </c>
      <c r="B4" s="1597"/>
      <c r="C4" s="1597"/>
      <c r="D4" s="1597"/>
      <c r="E4" s="1597"/>
      <c r="F4" s="1597"/>
      <c r="G4" s="1597"/>
      <c r="H4" s="1597"/>
      <c r="I4" s="1749"/>
      <c r="J4" s="16"/>
      <c r="K4" s="16"/>
      <c r="L4" s="16"/>
      <c r="M4" s="16"/>
    </row>
    <row r="5" spans="1:13" x14ac:dyDescent="0.25">
      <c r="A5" s="1590" t="s">
        <v>0</v>
      </c>
      <c r="B5" s="1084"/>
      <c r="C5" s="1084"/>
      <c r="D5" s="1186" t="s">
        <v>40</v>
      </c>
      <c r="E5" s="1186"/>
      <c r="F5" s="1186"/>
      <c r="G5" s="1186"/>
      <c r="H5" s="1186"/>
      <c r="I5" s="99" t="s">
        <v>46</v>
      </c>
      <c r="J5" s="16"/>
      <c r="K5" s="16"/>
      <c r="L5" s="16"/>
      <c r="M5" s="16"/>
    </row>
    <row r="6" spans="1:13" x14ac:dyDescent="0.25">
      <c r="A6" s="1590" t="s">
        <v>1</v>
      </c>
      <c r="B6" s="1084"/>
      <c r="C6" s="1084"/>
      <c r="D6" s="1186" t="s">
        <v>123</v>
      </c>
      <c r="E6" s="1186"/>
      <c r="F6" s="1186"/>
      <c r="G6" s="1186"/>
      <c r="H6" s="1186"/>
      <c r="I6" s="99" t="s">
        <v>64</v>
      </c>
      <c r="J6" s="16"/>
      <c r="K6" s="16"/>
      <c r="L6" s="16"/>
      <c r="M6" s="16"/>
    </row>
    <row r="7" spans="1:13" x14ac:dyDescent="0.25">
      <c r="A7" s="1590" t="s">
        <v>2</v>
      </c>
      <c r="B7" s="1084"/>
      <c r="C7" s="1084"/>
      <c r="D7" s="1081" t="s">
        <v>112</v>
      </c>
      <c r="E7" s="1186"/>
      <c r="F7" s="1186"/>
      <c r="G7" s="1186"/>
      <c r="H7" s="1082"/>
      <c r="I7" s="99" t="s">
        <v>217</v>
      </c>
      <c r="J7" s="16"/>
      <c r="K7" s="16"/>
      <c r="L7" s="16"/>
      <c r="M7" s="16"/>
    </row>
    <row r="8" spans="1:13" ht="15.75" customHeight="1" x14ac:dyDescent="0.25">
      <c r="A8" s="1590" t="s">
        <v>3</v>
      </c>
      <c r="B8" s="1084"/>
      <c r="C8" s="1084"/>
      <c r="D8" s="1081" t="s">
        <v>129</v>
      </c>
      <c r="E8" s="1186"/>
      <c r="F8" s="1186"/>
      <c r="G8" s="1186"/>
      <c r="H8" s="1082"/>
      <c r="I8" s="99" t="s">
        <v>111</v>
      </c>
      <c r="J8" s="16"/>
      <c r="K8" s="16"/>
      <c r="L8" s="16"/>
      <c r="M8" s="16"/>
    </row>
    <row r="9" spans="1:13" ht="15.75" customHeight="1" thickBot="1" x14ac:dyDescent="0.3">
      <c r="A9" s="1607" t="s">
        <v>4</v>
      </c>
      <c r="B9" s="1608"/>
      <c r="C9" s="1608"/>
      <c r="D9" s="1212" t="s">
        <v>272</v>
      </c>
      <c r="E9" s="1213"/>
      <c r="F9" s="1213"/>
      <c r="G9" s="1213"/>
      <c r="H9" s="1214"/>
      <c r="I9" s="100" t="s">
        <v>47</v>
      </c>
      <c r="J9" s="16"/>
      <c r="K9" s="16"/>
      <c r="L9" s="16"/>
      <c r="M9" s="16"/>
    </row>
    <row r="10" spans="1:13" ht="16.5" thickBot="1" x14ac:dyDescent="0.3">
      <c r="A10" s="80"/>
      <c r="B10" s="80"/>
      <c r="C10" s="80"/>
      <c r="D10" s="80"/>
      <c r="E10" s="80"/>
      <c r="F10" s="80"/>
      <c r="G10" s="80"/>
      <c r="H10" s="80"/>
      <c r="I10" s="81"/>
      <c r="J10" s="16"/>
      <c r="K10" s="16"/>
      <c r="L10" s="16"/>
      <c r="M10" s="16"/>
    </row>
    <row r="11" spans="1:13" x14ac:dyDescent="0.25">
      <c r="A11" s="1604" t="s">
        <v>48</v>
      </c>
      <c r="B11" s="1605"/>
      <c r="C11" s="1605"/>
      <c r="D11" s="1605"/>
      <c r="E11" s="1605"/>
      <c r="F11" s="1605"/>
      <c r="G11" s="1605"/>
      <c r="H11" s="1605"/>
      <c r="I11" s="1606"/>
      <c r="J11" s="16"/>
      <c r="K11" s="16"/>
      <c r="L11" s="16"/>
      <c r="M11" s="16"/>
    </row>
    <row r="12" spans="1:13" ht="18" customHeight="1" x14ac:dyDescent="0.25">
      <c r="A12" s="1611" t="s">
        <v>5</v>
      </c>
      <c r="B12" s="1612"/>
      <c r="C12" s="1817" t="s">
        <v>326</v>
      </c>
      <c r="D12" s="1817"/>
      <c r="E12" s="1817"/>
      <c r="F12" s="1817"/>
      <c r="G12" s="1817"/>
      <c r="H12" s="1817"/>
      <c r="I12" s="1818"/>
      <c r="J12" s="16"/>
      <c r="K12" s="16"/>
      <c r="L12" s="16"/>
      <c r="M12" s="16"/>
    </row>
    <row r="13" spans="1:13" ht="51" customHeight="1" x14ac:dyDescent="0.25">
      <c r="A13" s="1170" t="s">
        <v>6</v>
      </c>
      <c r="B13" s="1171"/>
      <c r="C13" s="1819" t="s">
        <v>278</v>
      </c>
      <c r="D13" s="1819"/>
      <c r="E13" s="1819"/>
      <c r="F13" s="1819"/>
      <c r="G13" s="1819"/>
      <c r="H13" s="1819"/>
      <c r="I13" s="1820"/>
      <c r="J13" s="16"/>
      <c r="K13" s="16"/>
      <c r="L13" s="16"/>
      <c r="M13" s="16"/>
    </row>
    <row r="14" spans="1:13" ht="69.75" customHeight="1" thickBot="1" x14ac:dyDescent="0.3">
      <c r="A14" s="1618" t="s">
        <v>7</v>
      </c>
      <c r="B14" s="1619"/>
      <c r="C14" s="1815" t="s">
        <v>279</v>
      </c>
      <c r="D14" s="1815"/>
      <c r="E14" s="1815"/>
      <c r="F14" s="1815"/>
      <c r="G14" s="1815"/>
      <c r="H14" s="1815"/>
      <c r="I14" s="1816"/>
      <c r="J14" s="16"/>
      <c r="K14" s="16"/>
      <c r="L14" s="16"/>
      <c r="M14" s="16"/>
    </row>
    <row r="15" spans="1:13" ht="16.5" thickBot="1" x14ac:dyDescent="0.3">
      <c r="A15" s="1766"/>
      <c r="B15" s="1766"/>
      <c r="C15" s="1766"/>
      <c r="D15" s="1766"/>
      <c r="E15" s="1766"/>
      <c r="F15" s="1766"/>
      <c r="G15" s="1766"/>
      <c r="H15" s="1766"/>
      <c r="I15" s="81"/>
      <c r="J15" s="16"/>
      <c r="K15" s="16"/>
      <c r="L15" s="16"/>
      <c r="M15" s="16"/>
    </row>
    <row r="16" spans="1:13" ht="44.25" customHeight="1" x14ac:dyDescent="0.25">
      <c r="A16" s="1604" t="s">
        <v>49</v>
      </c>
      <c r="B16" s="1605"/>
      <c r="C16" s="1605"/>
      <c r="D16" s="1605"/>
      <c r="E16" s="1605"/>
      <c r="F16" s="1605"/>
      <c r="G16" s="1605"/>
      <c r="H16" s="1605"/>
      <c r="I16" s="1606"/>
      <c r="J16" s="16"/>
      <c r="K16" s="16"/>
      <c r="L16" s="16"/>
      <c r="M16" s="16"/>
    </row>
    <row r="17" spans="1:13" x14ac:dyDescent="0.25">
      <c r="A17" s="1810" t="s">
        <v>55</v>
      </c>
      <c r="B17" s="82" t="s">
        <v>56</v>
      </c>
      <c r="C17" s="1204" t="s">
        <v>57</v>
      </c>
      <c r="D17" s="1204"/>
      <c r="E17" s="1204" t="s">
        <v>58</v>
      </c>
      <c r="F17" s="1769" t="s">
        <v>33</v>
      </c>
      <c r="G17" s="1769" t="s">
        <v>36</v>
      </c>
      <c r="H17" s="1624" t="s">
        <v>42</v>
      </c>
      <c r="I17" s="1647"/>
      <c r="J17" s="16"/>
      <c r="K17" s="16"/>
      <c r="L17" s="16"/>
      <c r="M17" s="16"/>
    </row>
    <row r="18" spans="1:13" x14ac:dyDescent="0.25">
      <c r="A18" s="1811"/>
      <c r="B18" s="83"/>
      <c r="C18" s="1204"/>
      <c r="D18" s="1204"/>
      <c r="E18" s="1204"/>
      <c r="F18" s="1770"/>
      <c r="G18" s="1770"/>
      <c r="H18" s="73" t="s">
        <v>43</v>
      </c>
      <c r="I18" s="103" t="s">
        <v>44</v>
      </c>
      <c r="J18" s="16"/>
      <c r="K18" s="16"/>
      <c r="L18" s="16"/>
      <c r="M18" s="16"/>
    </row>
    <row r="19" spans="1:13" x14ac:dyDescent="0.25">
      <c r="A19" s="107">
        <v>1</v>
      </c>
      <c r="B19" s="72">
        <v>2</v>
      </c>
      <c r="C19" s="1763">
        <v>3</v>
      </c>
      <c r="D19" s="1657"/>
      <c r="E19" s="72">
        <v>4</v>
      </c>
      <c r="F19" s="72">
        <v>5</v>
      </c>
      <c r="G19" s="72">
        <v>6</v>
      </c>
      <c r="H19" s="72" t="s">
        <v>35</v>
      </c>
      <c r="I19" s="108"/>
      <c r="J19" s="16"/>
      <c r="K19" s="16"/>
      <c r="L19" s="16"/>
      <c r="M19" s="16"/>
    </row>
    <row r="20" spans="1:13" ht="66" customHeight="1" x14ac:dyDescent="0.25">
      <c r="A20" s="1075" t="s">
        <v>9</v>
      </c>
      <c r="B20" s="71" t="s">
        <v>20</v>
      </c>
      <c r="C20" s="1081" t="s">
        <v>275</v>
      </c>
      <c r="D20" s="1082"/>
      <c r="E20" s="71" t="s">
        <v>32</v>
      </c>
      <c r="F20" s="7">
        <v>0</v>
      </c>
      <c r="G20" s="24">
        <v>61</v>
      </c>
      <c r="H20" s="71">
        <f>G20-F20</f>
        <v>61</v>
      </c>
      <c r="I20" s="1812" t="s">
        <v>751</v>
      </c>
      <c r="J20" s="16"/>
      <c r="K20" s="16"/>
      <c r="L20" s="16"/>
      <c r="M20" s="16"/>
    </row>
    <row r="21" spans="1:13" ht="69" customHeight="1" x14ac:dyDescent="0.25">
      <c r="A21" s="1076"/>
      <c r="B21" s="71" t="s">
        <v>21</v>
      </c>
      <c r="C21" s="1081" t="s">
        <v>274</v>
      </c>
      <c r="D21" s="1082"/>
      <c r="E21" s="71" t="s">
        <v>32</v>
      </c>
      <c r="F21" s="1">
        <v>0</v>
      </c>
      <c r="G21" s="1">
        <v>53440</v>
      </c>
      <c r="H21" s="71">
        <f>G21-F21</f>
        <v>53440</v>
      </c>
      <c r="I21" s="1813"/>
      <c r="J21" s="16"/>
      <c r="K21" s="16"/>
      <c r="L21" s="16"/>
      <c r="M21" s="16"/>
    </row>
    <row r="22" spans="1:13" ht="47.25" customHeight="1" x14ac:dyDescent="0.25">
      <c r="A22" s="1075" t="s">
        <v>10</v>
      </c>
      <c r="B22" s="36" t="s">
        <v>22</v>
      </c>
      <c r="C22" s="1782" t="s">
        <v>273</v>
      </c>
      <c r="D22" s="1790"/>
      <c r="E22" s="71" t="s">
        <v>71</v>
      </c>
      <c r="F22" s="7">
        <v>0</v>
      </c>
      <c r="G22" s="7">
        <v>1.78</v>
      </c>
      <c r="H22" s="71">
        <f>G22-F22</f>
        <v>1.78</v>
      </c>
      <c r="I22" s="1813"/>
      <c r="J22" s="16"/>
      <c r="K22" s="16"/>
      <c r="L22" s="16"/>
      <c r="M22" s="16"/>
    </row>
    <row r="23" spans="1:13" ht="51" customHeight="1" x14ac:dyDescent="0.25">
      <c r="A23" s="1076"/>
      <c r="B23" s="262" t="s">
        <v>23</v>
      </c>
      <c r="C23" s="1081" t="s">
        <v>276</v>
      </c>
      <c r="D23" s="1082"/>
      <c r="E23" s="74" t="s">
        <v>71</v>
      </c>
      <c r="F23" s="263">
        <v>0</v>
      </c>
      <c r="G23" s="263">
        <v>20.41</v>
      </c>
      <c r="H23" s="74">
        <v>0</v>
      </c>
      <c r="I23" s="1813"/>
      <c r="J23" s="16"/>
      <c r="K23" s="16"/>
      <c r="L23" s="16"/>
      <c r="M23" s="16"/>
    </row>
    <row r="24" spans="1:13" ht="46.5" customHeight="1" x14ac:dyDescent="0.25">
      <c r="A24" s="1077"/>
      <c r="B24" s="262" t="s">
        <v>24</v>
      </c>
      <c r="C24" s="1081" t="s">
        <v>277</v>
      </c>
      <c r="D24" s="1082"/>
      <c r="E24" s="74" t="s">
        <v>71</v>
      </c>
      <c r="F24" s="263">
        <v>0</v>
      </c>
      <c r="G24" s="263">
        <v>7.48</v>
      </c>
      <c r="H24" s="74">
        <v>0</v>
      </c>
      <c r="I24" s="1813"/>
      <c r="J24" s="16"/>
      <c r="K24" s="16"/>
      <c r="L24" s="16"/>
      <c r="M24" s="16"/>
    </row>
    <row r="25" spans="1:13" ht="54" customHeight="1" thickBot="1" x14ac:dyDescent="0.3">
      <c r="A25" s="109" t="s">
        <v>11</v>
      </c>
      <c r="B25" s="147" t="s">
        <v>26</v>
      </c>
      <c r="C25" s="1212" t="s">
        <v>143</v>
      </c>
      <c r="D25" s="1214"/>
      <c r="E25" s="111" t="s">
        <v>104</v>
      </c>
      <c r="F25" s="148">
        <v>0</v>
      </c>
      <c r="G25" s="149">
        <v>3045.7</v>
      </c>
      <c r="H25" s="150">
        <f>G25-F25</f>
        <v>3045.7</v>
      </c>
      <c r="I25" s="1814"/>
      <c r="J25" s="16"/>
      <c r="K25" s="16"/>
      <c r="L25" s="16"/>
      <c r="M25" s="16"/>
    </row>
    <row r="26" spans="1:13" ht="16.5" thickBot="1" x14ac:dyDescent="0.3">
      <c r="A26" s="84"/>
      <c r="B26" s="37"/>
      <c r="C26" s="75"/>
      <c r="D26" s="75"/>
      <c r="E26" s="75"/>
      <c r="F26" s="75"/>
      <c r="G26" s="75"/>
      <c r="H26" s="75"/>
      <c r="I26" s="81"/>
      <c r="J26" s="16"/>
      <c r="K26" s="16"/>
      <c r="L26" s="16"/>
      <c r="M26" s="16"/>
    </row>
    <row r="27" spans="1:13" ht="27" customHeight="1" x14ac:dyDescent="0.25">
      <c r="A27" s="1799" t="s">
        <v>61</v>
      </c>
      <c r="B27" s="1800"/>
      <c r="C27" s="1800"/>
      <c r="D27" s="1800"/>
      <c r="E27" s="1800"/>
      <c r="F27" s="1800"/>
      <c r="G27" s="1800"/>
      <c r="H27" s="1800"/>
      <c r="I27" s="1801"/>
      <c r="J27" s="20"/>
      <c r="K27" s="20"/>
      <c r="L27" s="20"/>
      <c r="M27" s="20"/>
    </row>
    <row r="28" spans="1:13" x14ac:dyDescent="0.25">
      <c r="A28" s="1087" t="s">
        <v>12</v>
      </c>
      <c r="B28" s="1088"/>
      <c r="C28" s="1089"/>
      <c r="D28" s="1763" t="s">
        <v>19</v>
      </c>
      <c r="E28" s="1656"/>
      <c r="F28" s="1657"/>
      <c r="G28" s="1205" t="s">
        <v>33</v>
      </c>
      <c r="H28" s="1205" t="s">
        <v>45</v>
      </c>
      <c r="I28" s="1802" t="s">
        <v>60</v>
      </c>
      <c r="J28" s="16"/>
      <c r="K28" s="16"/>
      <c r="L28" s="16"/>
      <c r="M28" s="16"/>
    </row>
    <row r="29" spans="1:13" x14ac:dyDescent="0.25">
      <c r="A29" s="1090"/>
      <c r="B29" s="1091"/>
      <c r="C29" s="1092"/>
      <c r="D29" s="72" t="s">
        <v>28</v>
      </c>
      <c r="E29" s="1763" t="s">
        <v>41</v>
      </c>
      <c r="F29" s="1657"/>
      <c r="G29" s="1206"/>
      <c r="H29" s="1206"/>
      <c r="I29" s="1803"/>
      <c r="J29" s="16"/>
      <c r="K29" s="16"/>
      <c r="L29" s="16"/>
      <c r="M29" s="16"/>
    </row>
    <row r="30" spans="1:13" x14ac:dyDescent="0.25">
      <c r="A30" s="1804">
        <v>1</v>
      </c>
      <c r="B30" s="1204"/>
      <c r="C30" s="1204"/>
      <c r="D30" s="72">
        <v>2</v>
      </c>
      <c r="E30" s="1763">
        <v>3</v>
      </c>
      <c r="F30" s="1657"/>
      <c r="G30" s="72">
        <v>4</v>
      </c>
      <c r="H30" s="72">
        <v>5</v>
      </c>
      <c r="I30" s="113">
        <v>6</v>
      </c>
      <c r="J30" s="16"/>
      <c r="K30" s="16"/>
      <c r="L30" s="16"/>
      <c r="M30" s="16"/>
    </row>
    <row r="31" spans="1:13" ht="21.2" customHeight="1" x14ac:dyDescent="0.25">
      <c r="A31" s="1145" t="s">
        <v>106</v>
      </c>
      <c r="B31" s="1146"/>
      <c r="C31" s="1146"/>
      <c r="D31" s="85" t="s">
        <v>63</v>
      </c>
      <c r="E31" s="1763"/>
      <c r="F31" s="1657"/>
      <c r="G31" s="22">
        <f>G32</f>
        <v>0</v>
      </c>
      <c r="H31" s="258" t="str">
        <f>H32</f>
        <v>237979.1</v>
      </c>
      <c r="I31" s="151">
        <f>I32</f>
        <v>237978.74400000001</v>
      </c>
      <c r="J31" s="16"/>
      <c r="K31" s="16"/>
      <c r="L31" s="16"/>
      <c r="M31" s="16"/>
    </row>
    <row r="32" spans="1:13" ht="42.75" customHeight="1" thickBot="1" x14ac:dyDescent="0.3">
      <c r="A32" s="1805" t="s">
        <v>327</v>
      </c>
      <c r="B32" s="1806"/>
      <c r="C32" s="1807"/>
      <c r="D32" s="157"/>
      <c r="E32" s="1808">
        <v>29</v>
      </c>
      <c r="F32" s="1809"/>
      <c r="G32" s="259">
        <v>0</v>
      </c>
      <c r="H32" s="260" t="s">
        <v>686</v>
      </c>
      <c r="I32" s="152">
        <v>237978.74400000001</v>
      </c>
      <c r="J32" s="16"/>
      <c r="K32" s="16"/>
      <c r="L32" s="16"/>
      <c r="M32" s="16"/>
    </row>
    <row r="33" spans="1:13" ht="16.5" thickBot="1" x14ac:dyDescent="0.3">
      <c r="A33" s="86"/>
      <c r="B33" s="86"/>
      <c r="C33" s="86"/>
      <c r="D33" s="21"/>
      <c r="E33" s="93"/>
      <c r="F33" s="93"/>
      <c r="G33" s="94"/>
      <c r="H33" s="81"/>
      <c r="I33" s="81" t="s">
        <v>602</v>
      </c>
      <c r="J33" s="16"/>
      <c r="K33" s="16"/>
      <c r="L33" s="16"/>
      <c r="M33" s="16"/>
    </row>
    <row r="34" spans="1:13" ht="16.5" hidden="1" thickBot="1" x14ac:dyDescent="0.3">
      <c r="A34" s="86"/>
      <c r="B34" s="86"/>
      <c r="C34" s="86"/>
      <c r="D34" s="21"/>
      <c r="E34" s="93"/>
      <c r="F34" s="93"/>
      <c r="G34" s="94"/>
      <c r="H34" s="81"/>
      <c r="I34" s="81"/>
      <c r="J34" s="16"/>
      <c r="K34" s="16"/>
      <c r="L34" s="16"/>
      <c r="M34" s="16"/>
    </row>
    <row r="35" spans="1:13" x14ac:dyDescent="0.25">
      <c r="A35" s="1745" t="s">
        <v>62</v>
      </c>
      <c r="B35" s="1746"/>
      <c r="C35" s="1746"/>
      <c r="D35" s="1746"/>
      <c r="E35" s="1746"/>
      <c r="F35" s="1746"/>
      <c r="G35" s="1746"/>
      <c r="H35" s="1746"/>
      <c r="I35" s="1747"/>
      <c r="J35" s="16"/>
      <c r="K35" s="16"/>
      <c r="L35" s="16"/>
      <c r="M35" s="16"/>
    </row>
    <row r="36" spans="1:13" ht="146.25" customHeight="1" thickBot="1" x14ac:dyDescent="0.3">
      <c r="A36" s="1796" t="s">
        <v>603</v>
      </c>
      <c r="B36" s="1797"/>
      <c r="C36" s="1797"/>
      <c r="D36" s="1797"/>
      <c r="E36" s="1797"/>
      <c r="F36" s="1797"/>
      <c r="G36" s="1797"/>
      <c r="H36" s="1797"/>
      <c r="I36" s="1798"/>
      <c r="J36" s="16"/>
      <c r="K36" s="16"/>
      <c r="L36" s="16"/>
      <c r="M36" s="16"/>
    </row>
    <row r="37" spans="1:13" x14ac:dyDescent="0.25">
      <c r="A37" s="14" t="s">
        <v>13</v>
      </c>
      <c r="B37" s="14"/>
      <c r="C37" s="14"/>
      <c r="D37" s="14"/>
      <c r="E37" s="15"/>
      <c r="F37" s="15"/>
      <c r="G37" s="15"/>
      <c r="H37" s="15"/>
      <c r="I37" s="15"/>
      <c r="J37" s="15"/>
      <c r="K37" s="15"/>
      <c r="L37" s="16"/>
      <c r="M37" s="16"/>
    </row>
    <row r="38" spans="1:13" ht="18.75" x14ac:dyDescent="0.3">
      <c r="A38" s="38" t="s">
        <v>14</v>
      </c>
      <c r="B38" s="38"/>
      <c r="C38" s="38"/>
      <c r="D38" s="38"/>
      <c r="E38" s="39"/>
      <c r="F38" s="39"/>
      <c r="G38" s="39"/>
      <c r="H38" s="2175" t="s">
        <v>767</v>
      </c>
      <c r="I38" s="2175"/>
      <c r="J38" s="2175"/>
      <c r="K38" s="2175"/>
      <c r="L38" s="2175"/>
      <c r="M38" s="2175"/>
    </row>
    <row r="39" spans="1:13" ht="18.75" x14ac:dyDescent="0.25">
      <c r="A39" s="40"/>
      <c r="B39" s="40"/>
      <c r="C39" s="40"/>
      <c r="D39" s="40"/>
      <c r="E39" s="878" t="s">
        <v>29</v>
      </c>
      <c r="F39" s="878"/>
      <c r="G39" s="878"/>
      <c r="H39" s="2176" t="s">
        <v>367</v>
      </c>
      <c r="I39" s="2176"/>
      <c r="J39" s="2176"/>
      <c r="K39" s="2176"/>
      <c r="L39" s="2176"/>
      <c r="M39" s="2176"/>
    </row>
    <row r="40" spans="1:13" ht="18.75" x14ac:dyDescent="0.3">
      <c r="A40" s="38" t="s">
        <v>15</v>
      </c>
      <c r="B40" s="38"/>
      <c r="C40" s="38"/>
      <c r="D40" s="38"/>
      <c r="E40" s="39"/>
      <c r="F40" s="39"/>
      <c r="G40" s="39"/>
      <c r="H40" s="2177" t="s">
        <v>768</v>
      </c>
      <c r="I40" s="2177"/>
      <c r="J40" s="2177"/>
      <c r="K40" s="2177"/>
      <c r="L40" s="2177"/>
      <c r="M40" s="2177"/>
    </row>
    <row r="41" spans="1:13" ht="18.75" x14ac:dyDescent="0.25">
      <c r="A41" s="15"/>
      <c r="B41" s="15"/>
      <c r="C41" s="15"/>
      <c r="D41" s="15"/>
      <c r="E41" s="878" t="s">
        <v>29</v>
      </c>
      <c r="F41" s="878"/>
      <c r="G41" s="878"/>
      <c r="H41" s="2176" t="s">
        <v>367</v>
      </c>
      <c r="I41" s="2176"/>
      <c r="J41" s="2176"/>
      <c r="K41" s="2176"/>
      <c r="L41" s="2176"/>
      <c r="M41" s="2176"/>
    </row>
    <row r="42" spans="1:13" ht="18.75" x14ac:dyDescent="0.3">
      <c r="A42" s="15" t="s">
        <v>16</v>
      </c>
      <c r="B42" s="15"/>
      <c r="C42" s="15"/>
      <c r="D42" s="15"/>
      <c r="E42" s="39"/>
      <c r="F42" s="39"/>
      <c r="G42" s="39"/>
      <c r="H42" s="2178" t="s">
        <v>769</v>
      </c>
      <c r="I42" s="2178"/>
      <c r="J42" s="2178"/>
      <c r="K42" s="2178"/>
      <c r="L42" s="2178"/>
      <c r="M42" s="2178"/>
    </row>
    <row r="43" spans="1:13" ht="27.75" customHeight="1" x14ac:dyDescent="0.25">
      <c r="A43" s="15"/>
      <c r="B43" s="15"/>
      <c r="C43" s="15"/>
      <c r="D43" s="15"/>
      <c r="E43" s="878" t="s">
        <v>29</v>
      </c>
      <c r="F43" s="878"/>
      <c r="G43" s="878"/>
      <c r="H43" s="2176" t="s">
        <v>367</v>
      </c>
      <c r="I43" s="2176"/>
      <c r="J43" s="2176"/>
      <c r="K43" s="2176"/>
      <c r="L43" s="2176"/>
      <c r="M43" s="2176"/>
    </row>
    <row r="44" spans="1:13" x14ac:dyDescent="0.25">
      <c r="A44" s="17" t="s">
        <v>17</v>
      </c>
      <c r="B44" s="14" t="s">
        <v>27</v>
      </c>
      <c r="C44" s="15"/>
      <c r="D44" s="15"/>
      <c r="E44" s="15"/>
      <c r="F44" s="15"/>
      <c r="G44" s="15"/>
      <c r="H44" s="15"/>
      <c r="I44" s="15"/>
      <c r="J44" s="15"/>
      <c r="K44" s="15"/>
      <c r="L44" s="16"/>
      <c r="M44" s="16"/>
    </row>
    <row r="45" spans="1:13" x14ac:dyDescent="0.25">
      <c r="A45" s="15" t="s">
        <v>18</v>
      </c>
      <c r="B45" s="15"/>
      <c r="C45" s="15"/>
      <c r="D45" s="15"/>
      <c r="E45" s="15"/>
      <c r="F45" s="15"/>
      <c r="G45" s="15"/>
      <c r="H45" s="15"/>
      <c r="I45" s="15"/>
      <c r="J45" s="15"/>
      <c r="K45" s="15"/>
      <c r="L45" s="16"/>
      <c r="M45" s="16"/>
    </row>
    <row r="46" spans="1:13" x14ac:dyDescent="0.25">
      <c r="A46" s="16"/>
      <c r="B46" s="16"/>
      <c r="C46" s="16"/>
      <c r="D46" s="16"/>
      <c r="E46" s="16"/>
      <c r="F46" s="16"/>
      <c r="G46" s="16"/>
      <c r="H46" s="16"/>
      <c r="I46" s="16"/>
      <c r="J46" s="16"/>
      <c r="K46" s="16"/>
      <c r="L46" s="16"/>
      <c r="M46" s="16"/>
    </row>
  </sheetData>
  <mergeCells count="61">
    <mergeCell ref="A3:I3"/>
    <mergeCell ref="A4:I4"/>
    <mergeCell ref="A5:C5"/>
    <mergeCell ref="D5:H5"/>
    <mergeCell ref="A6:C6"/>
    <mergeCell ref="D6:H6"/>
    <mergeCell ref="A14:B14"/>
    <mergeCell ref="C14:I14"/>
    <mergeCell ref="A7:C7"/>
    <mergeCell ref="D7:H7"/>
    <mergeCell ref="A8:C8"/>
    <mergeCell ref="D8:H8"/>
    <mergeCell ref="A9:C9"/>
    <mergeCell ref="D9:H9"/>
    <mergeCell ref="A11:I11"/>
    <mergeCell ref="A12:B12"/>
    <mergeCell ref="C12:I12"/>
    <mergeCell ref="A13:B13"/>
    <mergeCell ref="C13:I13"/>
    <mergeCell ref="C23:D23"/>
    <mergeCell ref="A22:A24"/>
    <mergeCell ref="A15:H15"/>
    <mergeCell ref="A16:I16"/>
    <mergeCell ref="A17:A18"/>
    <mergeCell ref="C17:D18"/>
    <mergeCell ref="E17:E18"/>
    <mergeCell ref="F17:F18"/>
    <mergeCell ref="G17:G18"/>
    <mergeCell ref="H17:I17"/>
    <mergeCell ref="I20:I25"/>
    <mergeCell ref="C19:D19"/>
    <mergeCell ref="A20:A21"/>
    <mergeCell ref="C20:D20"/>
    <mergeCell ref="C21:D21"/>
    <mergeCell ref="C22:D22"/>
    <mergeCell ref="H40:M40"/>
    <mergeCell ref="A30:C30"/>
    <mergeCell ref="E30:F30"/>
    <mergeCell ref="A31:C31"/>
    <mergeCell ref="E31:F31"/>
    <mergeCell ref="A32:C32"/>
    <mergeCell ref="E32:F32"/>
    <mergeCell ref="C24:D24"/>
    <mergeCell ref="A35:I35"/>
    <mergeCell ref="A36:I36"/>
    <mergeCell ref="H38:M38"/>
    <mergeCell ref="E39:G39"/>
    <mergeCell ref="H39:M39"/>
    <mergeCell ref="A27:I27"/>
    <mergeCell ref="A28:C29"/>
    <mergeCell ref="D28:F28"/>
    <mergeCell ref="G28:G29"/>
    <mergeCell ref="H28:H29"/>
    <mergeCell ref="I28:I29"/>
    <mergeCell ref="E29:F29"/>
    <mergeCell ref="C25:D25"/>
    <mergeCell ref="E41:G41"/>
    <mergeCell ref="H41:M41"/>
    <mergeCell ref="H42:M42"/>
    <mergeCell ref="E43:G43"/>
    <mergeCell ref="H43:M43"/>
  </mergeCells>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9E5ECE"/>
  </sheetPr>
  <dimension ref="A1:M44"/>
  <sheetViews>
    <sheetView zoomScale="90" zoomScaleNormal="90" workbookViewId="0">
      <selection activeCell="A33" sqref="A33:I33"/>
    </sheetView>
  </sheetViews>
  <sheetFormatPr defaultColWidth="9.140625" defaultRowHeight="15.75" x14ac:dyDescent="0.25"/>
  <cols>
    <col min="1" max="1" width="9.7109375" style="3" customWidth="1"/>
    <col min="2" max="2" width="14.85546875" style="3" customWidth="1"/>
    <col min="3" max="3" width="13.7109375" style="3" customWidth="1"/>
    <col min="4" max="4" width="20.5703125" style="3" customWidth="1"/>
    <col min="5" max="5" width="14.85546875" style="3" customWidth="1"/>
    <col min="6" max="6" width="13.42578125" style="3" customWidth="1"/>
    <col min="7" max="7" width="12.5703125" style="3" customWidth="1"/>
    <col min="8" max="8" width="16.28515625" style="3" customWidth="1"/>
    <col min="9" max="9" width="57.5703125" style="3" customWidth="1"/>
    <col min="10" max="16384" width="9.140625" style="3"/>
  </cols>
  <sheetData>
    <row r="1" spans="1:13" x14ac:dyDescent="0.25">
      <c r="A1" s="81"/>
      <c r="B1" s="81"/>
      <c r="C1" s="81"/>
      <c r="D1" s="81"/>
      <c r="E1" s="81"/>
      <c r="F1" s="81"/>
      <c r="G1" s="81"/>
      <c r="H1" s="81"/>
      <c r="I1" s="162" t="s">
        <v>37</v>
      </c>
      <c r="J1" s="16"/>
      <c r="K1" s="16"/>
      <c r="L1" s="16"/>
      <c r="M1" s="16"/>
    </row>
    <row r="2" spans="1:13" ht="16.5" thickBot="1" x14ac:dyDescent="0.3">
      <c r="A2" s="81"/>
      <c r="B2" s="81"/>
      <c r="C2" s="81"/>
      <c r="D2" s="81"/>
      <c r="E2" s="81"/>
      <c r="F2" s="81"/>
      <c r="G2" s="81"/>
      <c r="H2" s="81"/>
      <c r="I2" s="162" t="s">
        <v>38</v>
      </c>
      <c r="J2" s="16"/>
      <c r="K2" s="16"/>
      <c r="L2" s="16"/>
      <c r="M2" s="16"/>
    </row>
    <row r="3" spans="1:13" x14ac:dyDescent="0.25">
      <c r="A3" s="1034" t="s">
        <v>584</v>
      </c>
      <c r="B3" s="1035"/>
      <c r="C3" s="1035"/>
      <c r="D3" s="1035"/>
      <c r="E3" s="1035"/>
      <c r="F3" s="1035"/>
      <c r="G3" s="1035"/>
      <c r="H3" s="1035"/>
      <c r="I3" s="1036"/>
      <c r="J3" s="16"/>
      <c r="K3" s="16"/>
      <c r="L3" s="16"/>
      <c r="M3" s="16"/>
    </row>
    <row r="4" spans="1:13" x14ac:dyDescent="0.25">
      <c r="A4" s="1748" t="s">
        <v>592</v>
      </c>
      <c r="B4" s="1597"/>
      <c r="C4" s="1597"/>
      <c r="D4" s="1597"/>
      <c r="E4" s="1597"/>
      <c r="F4" s="1597"/>
      <c r="G4" s="1597"/>
      <c r="H4" s="1597"/>
      <c r="I4" s="1749"/>
      <c r="J4" s="16"/>
      <c r="K4" s="16"/>
      <c r="L4" s="16"/>
      <c r="M4" s="16"/>
    </row>
    <row r="5" spans="1:13" x14ac:dyDescent="0.25">
      <c r="A5" s="1590" t="s">
        <v>0</v>
      </c>
      <c r="B5" s="1084"/>
      <c r="C5" s="1084"/>
      <c r="D5" s="1186" t="s">
        <v>40</v>
      </c>
      <c r="E5" s="1186"/>
      <c r="F5" s="1186"/>
      <c r="G5" s="1186"/>
      <c r="H5" s="1186"/>
      <c r="I5" s="99" t="s">
        <v>46</v>
      </c>
      <c r="J5" s="16"/>
      <c r="K5" s="16"/>
      <c r="L5" s="16"/>
      <c r="M5" s="16"/>
    </row>
    <row r="6" spans="1:13" x14ac:dyDescent="0.25">
      <c r="A6" s="1590" t="s">
        <v>1</v>
      </c>
      <c r="B6" s="1084"/>
      <c r="C6" s="1084"/>
      <c r="D6" s="1186" t="s">
        <v>123</v>
      </c>
      <c r="E6" s="1186"/>
      <c r="F6" s="1186"/>
      <c r="G6" s="1186"/>
      <c r="H6" s="1186"/>
      <c r="I6" s="99" t="s">
        <v>64</v>
      </c>
      <c r="J6" s="16"/>
      <c r="K6" s="16"/>
      <c r="L6" s="16"/>
      <c r="M6" s="16"/>
    </row>
    <row r="7" spans="1:13" x14ac:dyDescent="0.25">
      <c r="A7" s="1590" t="s">
        <v>2</v>
      </c>
      <c r="B7" s="1084"/>
      <c r="C7" s="1084"/>
      <c r="D7" s="1081" t="s">
        <v>112</v>
      </c>
      <c r="E7" s="1186"/>
      <c r="F7" s="1186"/>
      <c r="G7" s="1186"/>
      <c r="H7" s="1082"/>
      <c r="I7" s="99" t="s">
        <v>217</v>
      </c>
      <c r="J7" s="16"/>
      <c r="K7" s="16"/>
      <c r="L7" s="16"/>
      <c r="M7" s="16"/>
    </row>
    <row r="8" spans="1:13" ht="15.75" customHeight="1" x14ac:dyDescent="0.25">
      <c r="A8" s="1590" t="s">
        <v>3</v>
      </c>
      <c r="B8" s="1084"/>
      <c r="C8" s="1084"/>
      <c r="D8" s="1081" t="s">
        <v>129</v>
      </c>
      <c r="E8" s="1186"/>
      <c r="F8" s="1186"/>
      <c r="G8" s="1186"/>
      <c r="H8" s="1082"/>
      <c r="I8" s="99" t="s">
        <v>111</v>
      </c>
      <c r="J8" s="16"/>
      <c r="K8" s="16"/>
      <c r="L8" s="16"/>
      <c r="M8" s="16"/>
    </row>
    <row r="9" spans="1:13" ht="15.75" customHeight="1" thickBot="1" x14ac:dyDescent="0.3">
      <c r="A9" s="1607" t="s">
        <v>4</v>
      </c>
      <c r="B9" s="1608"/>
      <c r="C9" s="1608"/>
      <c r="D9" s="1212" t="s">
        <v>115</v>
      </c>
      <c r="E9" s="1213"/>
      <c r="F9" s="1213"/>
      <c r="G9" s="1213"/>
      <c r="H9" s="1214"/>
      <c r="I9" s="100" t="s">
        <v>59</v>
      </c>
      <c r="J9" s="16"/>
      <c r="K9" s="16"/>
      <c r="L9" s="16"/>
      <c r="M9" s="16"/>
    </row>
    <row r="10" spans="1:13" ht="16.5" thickBot="1" x14ac:dyDescent="0.3">
      <c r="A10" s="80"/>
      <c r="B10" s="80"/>
      <c r="C10" s="80"/>
      <c r="D10" s="80"/>
      <c r="E10" s="80"/>
      <c r="F10" s="80"/>
      <c r="G10" s="80"/>
      <c r="H10" s="80"/>
      <c r="I10" s="81"/>
      <c r="J10" s="16"/>
      <c r="K10" s="16"/>
      <c r="L10" s="16"/>
      <c r="M10" s="16"/>
    </row>
    <row r="11" spans="1:13" x14ac:dyDescent="0.25">
      <c r="A11" s="1604" t="s">
        <v>48</v>
      </c>
      <c r="B11" s="1605"/>
      <c r="C11" s="1605"/>
      <c r="D11" s="1605"/>
      <c r="E11" s="1605"/>
      <c r="F11" s="1605"/>
      <c r="G11" s="1605"/>
      <c r="H11" s="1605"/>
      <c r="I11" s="1606"/>
      <c r="J11" s="16"/>
      <c r="K11" s="16"/>
      <c r="L11" s="16"/>
      <c r="M11" s="16"/>
    </row>
    <row r="12" spans="1:13" ht="18" customHeight="1" x14ac:dyDescent="0.25">
      <c r="A12" s="1611" t="s">
        <v>5</v>
      </c>
      <c r="B12" s="1612"/>
      <c r="C12" s="1817" t="s">
        <v>141</v>
      </c>
      <c r="D12" s="1817"/>
      <c r="E12" s="1817"/>
      <c r="F12" s="1817"/>
      <c r="G12" s="1817"/>
      <c r="H12" s="1817"/>
      <c r="I12" s="1818"/>
      <c r="J12" s="16"/>
      <c r="K12" s="16"/>
      <c r="L12" s="16"/>
      <c r="M12" s="16"/>
    </row>
    <row r="13" spans="1:13" ht="36.75" customHeight="1" x14ac:dyDescent="0.25">
      <c r="A13" s="1170" t="s">
        <v>6</v>
      </c>
      <c r="B13" s="1171"/>
      <c r="C13" s="1819" t="s">
        <v>140</v>
      </c>
      <c r="D13" s="1819"/>
      <c r="E13" s="1819"/>
      <c r="F13" s="1819"/>
      <c r="G13" s="1819"/>
      <c r="H13" s="1819"/>
      <c r="I13" s="1820"/>
      <c r="J13" s="16"/>
      <c r="K13" s="16"/>
      <c r="L13" s="16"/>
      <c r="M13" s="16"/>
    </row>
    <row r="14" spans="1:13" ht="33.75" customHeight="1" thickBot="1" x14ac:dyDescent="0.3">
      <c r="A14" s="1618" t="s">
        <v>7</v>
      </c>
      <c r="B14" s="1619"/>
      <c r="C14" s="1815" t="s">
        <v>139</v>
      </c>
      <c r="D14" s="1815"/>
      <c r="E14" s="1815"/>
      <c r="F14" s="1815"/>
      <c r="G14" s="1815"/>
      <c r="H14" s="1815"/>
      <c r="I14" s="1816"/>
      <c r="J14" s="16"/>
      <c r="K14" s="16"/>
      <c r="L14" s="16"/>
      <c r="M14" s="16"/>
    </row>
    <row r="15" spans="1:13" ht="16.5" thickBot="1" x14ac:dyDescent="0.3">
      <c r="A15" s="1766"/>
      <c r="B15" s="1766"/>
      <c r="C15" s="1766"/>
      <c r="D15" s="1766"/>
      <c r="E15" s="1766"/>
      <c r="F15" s="1766"/>
      <c r="G15" s="1766"/>
      <c r="H15" s="1766"/>
      <c r="I15" s="81"/>
      <c r="J15" s="16"/>
      <c r="K15" s="16"/>
      <c r="L15" s="16"/>
      <c r="M15" s="16"/>
    </row>
    <row r="16" spans="1:13" ht="38.25" customHeight="1" x14ac:dyDescent="0.25">
      <c r="A16" s="1604" t="s">
        <v>49</v>
      </c>
      <c r="B16" s="1605"/>
      <c r="C16" s="1605"/>
      <c r="D16" s="1605"/>
      <c r="E16" s="1605"/>
      <c r="F16" s="1605"/>
      <c r="G16" s="1605"/>
      <c r="H16" s="1605"/>
      <c r="I16" s="1606"/>
      <c r="J16" s="16"/>
      <c r="K16" s="16"/>
      <c r="L16" s="16"/>
      <c r="M16" s="16"/>
    </row>
    <row r="17" spans="1:13" x14ac:dyDescent="0.25">
      <c r="A17" s="1810" t="s">
        <v>55</v>
      </c>
      <c r="B17" s="82" t="s">
        <v>56</v>
      </c>
      <c r="C17" s="1204" t="s">
        <v>57</v>
      </c>
      <c r="D17" s="1204"/>
      <c r="E17" s="1204" t="s">
        <v>58</v>
      </c>
      <c r="F17" s="1769" t="s">
        <v>33</v>
      </c>
      <c r="G17" s="1769" t="s">
        <v>36</v>
      </c>
      <c r="H17" s="1624" t="s">
        <v>42</v>
      </c>
      <c r="I17" s="1647"/>
      <c r="J17" s="16"/>
      <c r="K17" s="16"/>
      <c r="L17" s="16"/>
      <c r="M17" s="16"/>
    </row>
    <row r="18" spans="1:13" x14ac:dyDescent="0.25">
      <c r="A18" s="1811"/>
      <c r="B18" s="83"/>
      <c r="C18" s="1204"/>
      <c r="D18" s="1204"/>
      <c r="E18" s="1204"/>
      <c r="F18" s="1770"/>
      <c r="G18" s="1770"/>
      <c r="H18" s="73" t="s">
        <v>43</v>
      </c>
      <c r="I18" s="103" t="s">
        <v>44</v>
      </c>
      <c r="J18" s="16"/>
      <c r="K18" s="16"/>
      <c r="L18" s="16"/>
      <c r="M18" s="16"/>
    </row>
    <row r="19" spans="1:13" x14ac:dyDescent="0.25">
      <c r="A19" s="107">
        <v>1</v>
      </c>
      <c r="B19" s="72">
        <v>2</v>
      </c>
      <c r="C19" s="1763">
        <v>3</v>
      </c>
      <c r="D19" s="1657"/>
      <c r="E19" s="72">
        <v>4</v>
      </c>
      <c r="F19" s="72">
        <v>5</v>
      </c>
      <c r="G19" s="72">
        <v>6</v>
      </c>
      <c r="H19" s="72" t="s">
        <v>35</v>
      </c>
      <c r="I19" s="108"/>
      <c r="J19" s="16"/>
      <c r="K19" s="16"/>
      <c r="L19" s="16"/>
      <c r="M19" s="16"/>
    </row>
    <row r="20" spans="1:13" ht="87.75" customHeight="1" x14ac:dyDescent="0.25">
      <c r="A20" s="1075" t="s">
        <v>9</v>
      </c>
      <c r="B20" s="71" t="s">
        <v>20</v>
      </c>
      <c r="C20" s="1081" t="s">
        <v>145</v>
      </c>
      <c r="D20" s="1082"/>
      <c r="E20" s="71" t="s">
        <v>32</v>
      </c>
      <c r="F20" s="7">
        <v>0</v>
      </c>
      <c r="G20" s="24">
        <v>1</v>
      </c>
      <c r="H20" s="71">
        <f>G20-F20</f>
        <v>1</v>
      </c>
      <c r="I20" s="196" t="s">
        <v>604</v>
      </c>
      <c r="J20" s="16"/>
      <c r="K20" s="16"/>
      <c r="L20" s="16"/>
      <c r="M20" s="16"/>
    </row>
    <row r="21" spans="1:13" ht="78.2" customHeight="1" x14ac:dyDescent="0.25">
      <c r="A21" s="1076"/>
      <c r="B21" s="71" t="s">
        <v>21</v>
      </c>
      <c r="C21" s="1081" t="s">
        <v>146</v>
      </c>
      <c r="D21" s="1082"/>
      <c r="E21" s="71" t="s">
        <v>32</v>
      </c>
      <c r="F21" s="1">
        <v>0</v>
      </c>
      <c r="G21" s="1">
        <v>30804</v>
      </c>
      <c r="H21" s="71">
        <f>G21-F21</f>
        <v>30804</v>
      </c>
      <c r="I21" s="196" t="s">
        <v>605</v>
      </c>
      <c r="J21" s="16"/>
      <c r="K21" s="16"/>
      <c r="L21" s="16"/>
      <c r="M21" s="16"/>
    </row>
    <row r="22" spans="1:13" ht="78.75" customHeight="1" x14ac:dyDescent="0.25">
      <c r="A22" s="160" t="s">
        <v>10</v>
      </c>
      <c r="B22" s="36" t="s">
        <v>22</v>
      </c>
      <c r="C22" s="1782" t="s">
        <v>144</v>
      </c>
      <c r="D22" s="1790"/>
      <c r="E22" s="71" t="s">
        <v>32</v>
      </c>
      <c r="F22" s="7">
        <v>0</v>
      </c>
      <c r="G22" s="7">
        <v>18</v>
      </c>
      <c r="H22" s="71">
        <f>G22-F22</f>
        <v>18</v>
      </c>
      <c r="I22" s="196" t="s">
        <v>753</v>
      </c>
      <c r="J22" s="16"/>
      <c r="K22" s="16"/>
      <c r="L22" s="16"/>
      <c r="M22" s="16"/>
    </row>
    <row r="23" spans="1:13" ht="72" customHeight="1" thickBot="1" x14ac:dyDescent="0.3">
      <c r="A23" s="109" t="s">
        <v>11</v>
      </c>
      <c r="B23" s="147" t="s">
        <v>26</v>
      </c>
      <c r="C23" s="1212" t="s">
        <v>143</v>
      </c>
      <c r="D23" s="1214"/>
      <c r="E23" s="111" t="s">
        <v>104</v>
      </c>
      <c r="F23" s="148">
        <v>0</v>
      </c>
      <c r="G23" s="149">
        <v>14146.5</v>
      </c>
      <c r="H23" s="150">
        <f>G23-F23</f>
        <v>14146.5</v>
      </c>
      <c r="I23" s="197" t="s">
        <v>606</v>
      </c>
      <c r="J23" s="16"/>
      <c r="K23" s="16"/>
      <c r="L23" s="16"/>
      <c r="M23" s="16"/>
    </row>
    <row r="24" spans="1:13" ht="16.5" thickBot="1" x14ac:dyDescent="0.3">
      <c r="A24" s="84"/>
      <c r="B24" s="37"/>
      <c r="C24" s="75"/>
      <c r="D24" s="75"/>
      <c r="E24" s="75"/>
      <c r="F24" s="75"/>
      <c r="G24" s="75"/>
      <c r="H24" s="75"/>
      <c r="I24" s="81"/>
      <c r="J24" s="16"/>
      <c r="K24" s="16"/>
      <c r="L24" s="16"/>
      <c r="M24" s="16"/>
    </row>
    <row r="25" spans="1:13" x14ac:dyDescent="0.25">
      <c r="A25" s="1799" t="s">
        <v>61</v>
      </c>
      <c r="B25" s="1800"/>
      <c r="C25" s="1800"/>
      <c r="D25" s="1800"/>
      <c r="E25" s="1800"/>
      <c r="F25" s="1800"/>
      <c r="G25" s="1800"/>
      <c r="H25" s="1800"/>
      <c r="I25" s="1801"/>
      <c r="J25" s="20"/>
      <c r="K25" s="20"/>
      <c r="L25" s="20"/>
      <c r="M25" s="20"/>
    </row>
    <row r="26" spans="1:13" x14ac:dyDescent="0.25">
      <c r="A26" s="1087" t="s">
        <v>12</v>
      </c>
      <c r="B26" s="1088"/>
      <c r="C26" s="1089"/>
      <c r="D26" s="1763" t="s">
        <v>19</v>
      </c>
      <c r="E26" s="1656"/>
      <c r="F26" s="1657"/>
      <c r="G26" s="1205" t="s">
        <v>33</v>
      </c>
      <c r="H26" s="1205" t="s">
        <v>45</v>
      </c>
      <c r="I26" s="1802" t="s">
        <v>60</v>
      </c>
      <c r="J26" s="16"/>
      <c r="K26" s="16"/>
      <c r="L26" s="16"/>
      <c r="M26" s="16"/>
    </row>
    <row r="27" spans="1:13" x14ac:dyDescent="0.25">
      <c r="A27" s="1090"/>
      <c r="B27" s="1091"/>
      <c r="C27" s="1092"/>
      <c r="D27" s="72" t="s">
        <v>28</v>
      </c>
      <c r="E27" s="1763" t="s">
        <v>41</v>
      </c>
      <c r="F27" s="1657"/>
      <c r="G27" s="1206"/>
      <c r="H27" s="1206"/>
      <c r="I27" s="1803"/>
      <c r="J27" s="16"/>
      <c r="K27" s="16"/>
      <c r="L27" s="16"/>
      <c r="M27" s="16"/>
    </row>
    <row r="28" spans="1:13" x14ac:dyDescent="0.25">
      <c r="A28" s="1804">
        <v>1</v>
      </c>
      <c r="B28" s="1204"/>
      <c r="C28" s="1204"/>
      <c r="D28" s="72">
        <v>2</v>
      </c>
      <c r="E28" s="1763">
        <v>3</v>
      </c>
      <c r="F28" s="1657"/>
      <c r="G28" s="72">
        <v>4</v>
      </c>
      <c r="H28" s="72">
        <v>5</v>
      </c>
      <c r="I28" s="113">
        <v>6</v>
      </c>
      <c r="J28" s="16"/>
      <c r="K28" s="16"/>
      <c r="L28" s="16"/>
      <c r="M28" s="16"/>
    </row>
    <row r="29" spans="1:13" ht="21.2" customHeight="1" x14ac:dyDescent="0.25">
      <c r="A29" s="1145" t="s">
        <v>106</v>
      </c>
      <c r="B29" s="1146"/>
      <c r="C29" s="1146"/>
      <c r="D29" s="85" t="s">
        <v>63</v>
      </c>
      <c r="E29" s="1763"/>
      <c r="F29" s="1657"/>
      <c r="G29" s="22">
        <f>G30</f>
        <v>0</v>
      </c>
      <c r="H29" s="593">
        <f>H30</f>
        <v>14146.58</v>
      </c>
      <c r="I29" s="594">
        <f>I30</f>
        <v>14146.58</v>
      </c>
      <c r="J29" s="16"/>
      <c r="K29" s="16"/>
      <c r="L29" s="16"/>
      <c r="M29" s="16"/>
    </row>
    <row r="30" spans="1:13" ht="40.5" customHeight="1" thickBot="1" x14ac:dyDescent="0.3">
      <c r="A30" s="1805" t="s">
        <v>70</v>
      </c>
      <c r="B30" s="1806"/>
      <c r="C30" s="1807"/>
      <c r="D30" s="157"/>
      <c r="E30" s="1808">
        <v>26</v>
      </c>
      <c r="F30" s="1809"/>
      <c r="G30" s="259">
        <v>0</v>
      </c>
      <c r="H30" s="595">
        <v>14146.58</v>
      </c>
      <c r="I30" s="596">
        <v>14146.58</v>
      </c>
      <c r="J30" s="16"/>
      <c r="K30" s="16"/>
      <c r="L30" s="16"/>
      <c r="M30" s="16"/>
    </row>
    <row r="31" spans="1:13" ht="14.25" customHeight="1" thickBot="1" x14ac:dyDescent="0.3">
      <c r="A31" s="86"/>
      <c r="B31" s="86"/>
      <c r="C31" s="86"/>
      <c r="D31" s="21"/>
      <c r="E31" s="93"/>
      <c r="F31" s="93"/>
      <c r="G31" s="94"/>
      <c r="H31" s="81"/>
      <c r="I31" s="81"/>
      <c r="J31" s="16"/>
      <c r="K31" s="16"/>
      <c r="L31" s="16"/>
      <c r="M31" s="16"/>
    </row>
    <row r="32" spans="1:13" ht="16.5" hidden="1" thickBot="1" x14ac:dyDescent="0.3">
      <c r="A32" s="86"/>
      <c r="B32" s="86"/>
      <c r="C32" s="86"/>
      <c r="D32" s="21"/>
      <c r="E32" s="93"/>
      <c r="F32" s="93"/>
      <c r="G32" s="94"/>
      <c r="H32" s="81"/>
      <c r="I32" s="81"/>
      <c r="J32" s="16"/>
      <c r="K32" s="16"/>
      <c r="L32" s="16"/>
      <c r="M32" s="16"/>
    </row>
    <row r="33" spans="1:13" x14ac:dyDescent="0.25">
      <c r="A33" s="1745" t="s">
        <v>62</v>
      </c>
      <c r="B33" s="1746"/>
      <c r="C33" s="1746"/>
      <c r="D33" s="1746"/>
      <c r="E33" s="1746"/>
      <c r="F33" s="1746"/>
      <c r="G33" s="1746"/>
      <c r="H33" s="1746"/>
      <c r="I33" s="1747"/>
      <c r="J33" s="16"/>
      <c r="K33" s="16"/>
      <c r="L33" s="16"/>
      <c r="M33" s="16"/>
    </row>
    <row r="34" spans="1:13" ht="75" customHeight="1" thickBot="1" x14ac:dyDescent="0.3">
      <c r="A34" s="1821" t="s">
        <v>607</v>
      </c>
      <c r="B34" s="1822"/>
      <c r="C34" s="1822"/>
      <c r="D34" s="1822"/>
      <c r="E34" s="1822"/>
      <c r="F34" s="1822"/>
      <c r="G34" s="1822"/>
      <c r="H34" s="1822"/>
      <c r="I34" s="1823"/>
      <c r="J34" s="16"/>
      <c r="K34" s="16"/>
      <c r="L34" s="16"/>
      <c r="M34" s="16"/>
    </row>
    <row r="35" spans="1:13" x14ac:dyDescent="0.25">
      <c r="A35" s="14" t="s">
        <v>13</v>
      </c>
      <c r="B35" s="14"/>
      <c r="C35" s="14"/>
      <c r="D35" s="14"/>
      <c r="E35" s="15"/>
      <c r="F35" s="15"/>
      <c r="G35" s="15"/>
      <c r="H35" s="15"/>
      <c r="I35" s="15"/>
      <c r="J35" s="15"/>
      <c r="K35" s="15"/>
      <c r="L35" s="16"/>
      <c r="M35" s="16"/>
    </row>
    <row r="36" spans="1:13" x14ac:dyDescent="0.25">
      <c r="A36" s="38" t="s">
        <v>14</v>
      </c>
      <c r="B36" s="38"/>
      <c r="C36" s="38"/>
      <c r="D36" s="38"/>
      <c r="E36" s="39"/>
      <c r="F36" s="39"/>
      <c r="G36" s="39"/>
      <c r="H36" s="885" t="s">
        <v>53</v>
      </c>
      <c r="I36" s="1795"/>
      <c r="J36" s="1795"/>
      <c r="K36" s="1795"/>
      <c r="L36" s="1795"/>
      <c r="M36" s="1795"/>
    </row>
    <row r="37" spans="1:13" ht="18.75" x14ac:dyDescent="0.3">
      <c r="A37" s="40"/>
      <c r="B37" s="40"/>
      <c r="C37" s="40"/>
      <c r="D37" s="40"/>
      <c r="E37" s="878" t="s">
        <v>29</v>
      </c>
      <c r="F37" s="878"/>
      <c r="G37" s="878"/>
      <c r="H37" s="2175" t="s">
        <v>767</v>
      </c>
      <c r="I37" s="2175"/>
      <c r="J37" s="2175"/>
      <c r="K37" s="2175"/>
      <c r="L37" s="2175"/>
      <c r="M37" s="2175"/>
    </row>
    <row r="38" spans="1:13" ht="18.75" x14ac:dyDescent="0.25">
      <c r="A38" s="38" t="s">
        <v>15</v>
      </c>
      <c r="B38" s="38"/>
      <c r="C38" s="38"/>
      <c r="D38" s="38"/>
      <c r="E38" s="39"/>
      <c r="F38" s="39"/>
      <c r="G38" s="39"/>
      <c r="H38" s="2176" t="s">
        <v>367</v>
      </c>
      <c r="I38" s="2176"/>
      <c r="J38" s="2176"/>
      <c r="K38" s="2176"/>
      <c r="L38" s="2176"/>
      <c r="M38" s="2176"/>
    </row>
    <row r="39" spans="1:13" ht="18.75" x14ac:dyDescent="0.3">
      <c r="A39" s="15"/>
      <c r="B39" s="15"/>
      <c r="C39" s="15"/>
      <c r="D39" s="15"/>
      <c r="E39" s="878" t="s">
        <v>29</v>
      </c>
      <c r="F39" s="878"/>
      <c r="G39" s="878"/>
      <c r="H39" s="2177" t="s">
        <v>768</v>
      </c>
      <c r="I39" s="2177"/>
      <c r="J39" s="2177"/>
      <c r="K39" s="2177"/>
      <c r="L39" s="2177"/>
      <c r="M39" s="2177"/>
    </row>
    <row r="40" spans="1:13" ht="18.75" x14ac:dyDescent="0.25">
      <c r="A40" s="15" t="s">
        <v>16</v>
      </c>
      <c r="B40" s="15"/>
      <c r="C40" s="15"/>
      <c r="D40" s="15"/>
      <c r="E40" s="39"/>
      <c r="F40" s="39"/>
      <c r="G40" s="39"/>
      <c r="H40" s="2176" t="s">
        <v>367</v>
      </c>
      <c r="I40" s="2176"/>
      <c r="J40" s="2176"/>
      <c r="K40" s="2176"/>
      <c r="L40" s="2176"/>
      <c r="M40" s="2176"/>
    </row>
    <row r="41" spans="1:13" ht="41.25" customHeight="1" x14ac:dyDescent="0.3">
      <c r="A41" s="15"/>
      <c r="B41" s="15"/>
      <c r="C41" s="15"/>
      <c r="D41" s="15"/>
      <c r="E41" s="878" t="s">
        <v>29</v>
      </c>
      <c r="F41" s="878"/>
      <c r="G41" s="878"/>
      <c r="H41" s="2178" t="s">
        <v>769</v>
      </c>
      <c r="I41" s="2178"/>
      <c r="J41" s="2178"/>
      <c r="K41" s="2178"/>
      <c r="L41" s="2178"/>
      <c r="M41" s="2178"/>
    </row>
    <row r="42" spans="1:13" ht="18.75" x14ac:dyDescent="0.25">
      <c r="A42" s="17" t="s">
        <v>17</v>
      </c>
      <c r="B42" s="14" t="s">
        <v>27</v>
      </c>
      <c r="C42" s="15"/>
      <c r="D42" s="15"/>
      <c r="E42" s="15"/>
      <c r="F42" s="15"/>
      <c r="G42" s="15"/>
      <c r="H42" s="2176" t="s">
        <v>367</v>
      </c>
      <c r="I42" s="2176"/>
      <c r="J42" s="2176"/>
      <c r="K42" s="2176"/>
      <c r="L42" s="2176"/>
      <c r="M42" s="2176"/>
    </row>
    <row r="43" spans="1:13" x14ac:dyDescent="0.25">
      <c r="A43" s="15" t="s">
        <v>18</v>
      </c>
      <c r="B43" s="15"/>
      <c r="C43" s="15"/>
      <c r="D43" s="15"/>
      <c r="E43" s="15"/>
      <c r="F43" s="15"/>
      <c r="G43" s="15"/>
      <c r="H43" s="15"/>
      <c r="I43" s="15"/>
      <c r="J43" s="15"/>
      <c r="K43" s="15"/>
      <c r="L43" s="16"/>
      <c r="M43" s="16"/>
    </row>
    <row r="44" spans="1:13" x14ac:dyDescent="0.25">
      <c r="A44" s="16"/>
      <c r="B44" s="16"/>
      <c r="C44" s="16"/>
      <c r="D44" s="16"/>
      <c r="E44" s="16"/>
      <c r="F44" s="16"/>
      <c r="G44" s="16"/>
      <c r="H44" s="16"/>
      <c r="I44" s="16"/>
      <c r="J44" s="16"/>
      <c r="K44" s="16"/>
      <c r="L44" s="16"/>
      <c r="M44" s="16"/>
    </row>
  </sheetData>
  <mergeCells count="58">
    <mergeCell ref="H42:M42"/>
    <mergeCell ref="A3:I3"/>
    <mergeCell ref="A4:I4"/>
    <mergeCell ref="A5:C5"/>
    <mergeCell ref="D5:H5"/>
    <mergeCell ref="A6:C6"/>
    <mergeCell ref="D6:H6"/>
    <mergeCell ref="A14:B14"/>
    <mergeCell ref="C14:I14"/>
    <mergeCell ref="A7:C7"/>
    <mergeCell ref="D7:H7"/>
    <mergeCell ref="A8:C8"/>
    <mergeCell ref="D8:H8"/>
    <mergeCell ref="A9:C9"/>
    <mergeCell ref="D9:H9"/>
    <mergeCell ref="A11:I11"/>
    <mergeCell ref="A12:B12"/>
    <mergeCell ref="C12:I12"/>
    <mergeCell ref="A13:B13"/>
    <mergeCell ref="C13:I13"/>
    <mergeCell ref="A15:H15"/>
    <mergeCell ref="A16:I16"/>
    <mergeCell ref="A17:A18"/>
    <mergeCell ref="C17:D18"/>
    <mergeCell ref="E17:E18"/>
    <mergeCell ref="F17:F18"/>
    <mergeCell ref="G17:G18"/>
    <mergeCell ref="H17:I17"/>
    <mergeCell ref="C19:D19"/>
    <mergeCell ref="A20:A21"/>
    <mergeCell ref="C20:D20"/>
    <mergeCell ref="C21:D21"/>
    <mergeCell ref="C22:D22"/>
    <mergeCell ref="C23:D23"/>
    <mergeCell ref="A25:I25"/>
    <mergeCell ref="A26:C27"/>
    <mergeCell ref="D26:F26"/>
    <mergeCell ref="G26:G27"/>
    <mergeCell ref="H26:H27"/>
    <mergeCell ref="I26:I27"/>
    <mergeCell ref="E27:F27"/>
    <mergeCell ref="H38:M38"/>
    <mergeCell ref="A28:C28"/>
    <mergeCell ref="E28:F28"/>
    <mergeCell ref="A29:C29"/>
    <mergeCell ref="E29:F29"/>
    <mergeCell ref="A30:C30"/>
    <mergeCell ref="E30:F30"/>
    <mergeCell ref="A33:I33"/>
    <mergeCell ref="A34:I34"/>
    <mergeCell ref="H36:M36"/>
    <mergeCell ref="E37:G37"/>
    <mergeCell ref="H37:M37"/>
    <mergeCell ref="E39:G39"/>
    <mergeCell ref="H39:M39"/>
    <mergeCell ref="H40:M40"/>
    <mergeCell ref="E41:G41"/>
    <mergeCell ref="H41:M41"/>
  </mergeCells>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9E5ECE"/>
  </sheetPr>
  <dimension ref="A1:R45"/>
  <sheetViews>
    <sheetView topLeftCell="A28" zoomScale="90" zoomScaleNormal="90" workbookViewId="0">
      <selection activeCell="H38" sqref="H38:M43"/>
    </sheetView>
  </sheetViews>
  <sheetFormatPr defaultColWidth="9.140625" defaultRowHeight="15" x14ac:dyDescent="0.25"/>
  <cols>
    <col min="1" max="1" width="7.42578125" style="2" customWidth="1"/>
    <col min="2" max="2" width="7" style="2" customWidth="1"/>
    <col min="3" max="3" width="22.42578125" style="2" customWidth="1"/>
    <col min="4" max="4" width="10.140625" style="2" customWidth="1"/>
    <col min="5" max="5" width="17.42578125" style="2" customWidth="1"/>
    <col min="6" max="6" width="10.42578125" style="2" customWidth="1"/>
    <col min="7" max="7" width="11" style="2" customWidth="1"/>
    <col min="8" max="8" width="14.85546875" style="2" customWidth="1"/>
    <col min="9" max="9" width="1.140625" style="2" customWidth="1"/>
    <col min="10" max="10" width="5.140625" style="2" customWidth="1"/>
    <col min="11" max="11" width="10.42578125" style="2" customWidth="1"/>
    <col min="12" max="12" width="5.42578125" style="2" customWidth="1"/>
    <col min="13" max="13" width="8.28515625" style="2" customWidth="1"/>
    <col min="14" max="14" width="64.42578125" style="2" customWidth="1"/>
    <col min="15" max="16384" width="9.140625" style="2"/>
  </cols>
  <sheetData>
    <row r="1" spans="1:14" ht="15.75" x14ac:dyDescent="0.25">
      <c r="A1" s="90"/>
      <c r="B1" s="90"/>
      <c r="C1" s="90"/>
      <c r="D1" s="90"/>
      <c r="E1" s="90"/>
      <c r="F1" s="90"/>
      <c r="G1" s="90"/>
      <c r="H1" s="90"/>
      <c r="I1" s="90"/>
      <c r="J1" s="90"/>
      <c r="K1" s="90"/>
      <c r="L1" s="90"/>
      <c r="M1" s="90"/>
      <c r="N1" s="162" t="s">
        <v>37</v>
      </c>
    </row>
    <row r="2" spans="1:14" ht="16.5" thickBot="1" x14ac:dyDescent="0.3">
      <c r="A2" s="90"/>
      <c r="B2" s="90"/>
      <c r="C2" s="90"/>
      <c r="D2" s="90"/>
      <c r="E2" s="90"/>
      <c r="F2" s="90"/>
      <c r="G2" s="90"/>
      <c r="H2" s="90"/>
      <c r="I2" s="90"/>
      <c r="J2" s="90"/>
      <c r="K2" s="90"/>
      <c r="L2" s="90"/>
      <c r="M2" s="90"/>
      <c r="N2" s="162" t="s">
        <v>38</v>
      </c>
    </row>
    <row r="3" spans="1:14" ht="15.75" x14ac:dyDescent="0.25">
      <c r="A3" s="1034" t="s">
        <v>584</v>
      </c>
      <c r="B3" s="1035"/>
      <c r="C3" s="1035"/>
      <c r="D3" s="1035"/>
      <c r="E3" s="1035"/>
      <c r="F3" s="1035"/>
      <c r="G3" s="1035"/>
      <c r="H3" s="1035"/>
      <c r="I3" s="1035"/>
      <c r="J3" s="1035"/>
      <c r="K3" s="1035"/>
      <c r="L3" s="1035"/>
      <c r="M3" s="1035"/>
      <c r="N3" s="1036"/>
    </row>
    <row r="4" spans="1:14" ht="15.75" x14ac:dyDescent="0.25">
      <c r="A4" s="1834" t="s">
        <v>592</v>
      </c>
      <c r="B4" s="1835"/>
      <c r="C4" s="1835"/>
      <c r="D4" s="1835"/>
      <c r="E4" s="1835"/>
      <c r="F4" s="1835"/>
      <c r="G4" s="1835"/>
      <c r="H4" s="1835"/>
      <c r="I4" s="1835"/>
      <c r="J4" s="1835"/>
      <c r="K4" s="1835"/>
      <c r="L4" s="1835"/>
      <c r="M4" s="1835"/>
      <c r="N4" s="1836"/>
    </row>
    <row r="5" spans="1:14" ht="15.75" x14ac:dyDescent="0.25">
      <c r="A5" s="1590" t="s">
        <v>0</v>
      </c>
      <c r="B5" s="1084"/>
      <c r="C5" s="1084"/>
      <c r="D5" s="1081" t="s">
        <v>40</v>
      </c>
      <c r="E5" s="1186"/>
      <c r="F5" s="1186"/>
      <c r="G5" s="1186"/>
      <c r="H5" s="1186"/>
      <c r="I5" s="1186"/>
      <c r="J5" s="1186"/>
      <c r="K5" s="1186"/>
      <c r="L5" s="1082"/>
      <c r="M5" s="1591" t="s">
        <v>46</v>
      </c>
      <c r="N5" s="1592"/>
    </row>
    <row r="6" spans="1:14" ht="15.75" x14ac:dyDescent="0.25">
      <c r="A6" s="1590" t="s">
        <v>1</v>
      </c>
      <c r="B6" s="1084"/>
      <c r="C6" s="1084"/>
      <c r="D6" s="1084" t="s">
        <v>123</v>
      </c>
      <c r="E6" s="1084"/>
      <c r="F6" s="1084"/>
      <c r="G6" s="1084"/>
      <c r="H6" s="1084"/>
      <c r="I6" s="1084"/>
      <c r="J6" s="1084"/>
      <c r="K6" s="1084"/>
      <c r="L6" s="1084"/>
      <c r="M6" s="1591" t="s">
        <v>64</v>
      </c>
      <c r="N6" s="1592"/>
    </row>
    <row r="7" spans="1:14" ht="15.75" x14ac:dyDescent="0.25">
      <c r="A7" s="1590" t="s">
        <v>2</v>
      </c>
      <c r="B7" s="1084"/>
      <c r="C7" s="1084"/>
      <c r="D7" s="1084" t="s">
        <v>67</v>
      </c>
      <c r="E7" s="1084"/>
      <c r="F7" s="1084"/>
      <c r="G7" s="1084"/>
      <c r="H7" s="1084"/>
      <c r="I7" s="1084"/>
      <c r="J7" s="1084"/>
      <c r="K7" s="1084"/>
      <c r="L7" s="1084"/>
      <c r="M7" s="1591" t="s">
        <v>65</v>
      </c>
      <c r="N7" s="1592"/>
    </row>
    <row r="8" spans="1:14" ht="15.75" x14ac:dyDescent="0.25">
      <c r="A8" s="1590" t="s">
        <v>3</v>
      </c>
      <c r="B8" s="1084"/>
      <c r="C8" s="1084"/>
      <c r="D8" s="1084" t="s">
        <v>68</v>
      </c>
      <c r="E8" s="1084"/>
      <c r="F8" s="1084"/>
      <c r="G8" s="1084"/>
      <c r="H8" s="1084"/>
      <c r="I8" s="1084"/>
      <c r="J8" s="1084"/>
      <c r="K8" s="1084"/>
      <c r="L8" s="1084"/>
      <c r="M8" s="1591" t="s">
        <v>66</v>
      </c>
      <c r="N8" s="1592"/>
    </row>
    <row r="9" spans="1:14" ht="16.5" thickBot="1" x14ac:dyDescent="0.3">
      <c r="A9" s="1607" t="s">
        <v>4</v>
      </c>
      <c r="B9" s="1608"/>
      <c r="C9" s="1608"/>
      <c r="D9" s="1608" t="s">
        <v>68</v>
      </c>
      <c r="E9" s="1608"/>
      <c r="F9" s="1608"/>
      <c r="G9" s="1608"/>
      <c r="H9" s="1608"/>
      <c r="I9" s="1608"/>
      <c r="J9" s="1608"/>
      <c r="K9" s="1608"/>
      <c r="L9" s="1608"/>
      <c r="M9" s="1696" t="s">
        <v>47</v>
      </c>
      <c r="N9" s="1697"/>
    </row>
    <row r="10" spans="1:14" ht="16.5" thickBot="1" x14ac:dyDescent="0.3">
      <c r="A10" s="80"/>
      <c r="B10" s="80"/>
      <c r="C10" s="80"/>
      <c r="D10" s="80"/>
      <c r="E10" s="80"/>
      <c r="F10" s="80"/>
      <c r="G10" s="80"/>
      <c r="H10" s="80"/>
      <c r="I10" s="80"/>
      <c r="J10" s="80"/>
      <c r="K10" s="80"/>
      <c r="L10" s="80"/>
      <c r="M10" s="80"/>
      <c r="N10" s="90"/>
    </row>
    <row r="11" spans="1:14" ht="16.5" thickBot="1" x14ac:dyDescent="0.3">
      <c r="A11" s="1753" t="s">
        <v>48</v>
      </c>
      <c r="B11" s="1754"/>
      <c r="C11" s="1754"/>
      <c r="D11" s="1754"/>
      <c r="E11" s="1754"/>
      <c r="F11" s="1754"/>
      <c r="G11" s="1754"/>
      <c r="H11" s="1754"/>
      <c r="I11" s="1754"/>
      <c r="J11" s="1754"/>
      <c r="K11" s="1754"/>
      <c r="L11" s="1754"/>
      <c r="M11" s="1754"/>
      <c r="N11" s="1755"/>
    </row>
    <row r="12" spans="1:14" ht="21.2" customHeight="1" x14ac:dyDescent="0.25">
      <c r="A12" s="1611" t="s">
        <v>5</v>
      </c>
      <c r="B12" s="1612"/>
      <c r="C12" s="1827" t="s">
        <v>207</v>
      </c>
      <c r="D12" s="1828"/>
      <c r="E12" s="1828"/>
      <c r="F12" s="1828"/>
      <c r="G12" s="1828"/>
      <c r="H12" s="1828"/>
      <c r="I12" s="1828"/>
      <c r="J12" s="1828"/>
      <c r="K12" s="1828"/>
      <c r="L12" s="1828"/>
      <c r="M12" s="1828"/>
      <c r="N12" s="1829"/>
    </row>
    <row r="13" spans="1:14" ht="36.75" customHeight="1" x14ac:dyDescent="0.25">
      <c r="A13" s="1759" t="s">
        <v>6</v>
      </c>
      <c r="B13" s="1760"/>
      <c r="C13" s="1824" t="s">
        <v>233</v>
      </c>
      <c r="D13" s="1825"/>
      <c r="E13" s="1825"/>
      <c r="F13" s="1825"/>
      <c r="G13" s="1825"/>
      <c r="H13" s="1825"/>
      <c r="I13" s="1825"/>
      <c r="J13" s="1825"/>
      <c r="K13" s="1825"/>
      <c r="L13" s="1825"/>
      <c r="M13" s="1825"/>
      <c r="N13" s="1826"/>
    </row>
    <row r="14" spans="1:14" ht="33" customHeight="1" thickBot="1" x14ac:dyDescent="0.3">
      <c r="A14" s="1618" t="s">
        <v>7</v>
      </c>
      <c r="B14" s="1619"/>
      <c r="C14" s="1830" t="s">
        <v>234</v>
      </c>
      <c r="D14" s="1831"/>
      <c r="E14" s="1831"/>
      <c r="F14" s="1831"/>
      <c r="G14" s="1831"/>
      <c r="H14" s="1831"/>
      <c r="I14" s="1831"/>
      <c r="J14" s="1831"/>
      <c r="K14" s="1831"/>
      <c r="L14" s="1831"/>
      <c r="M14" s="1831"/>
      <c r="N14" s="1832"/>
    </row>
    <row r="15" spans="1:14" ht="16.5" thickBot="1" x14ac:dyDescent="0.3">
      <c r="A15" s="1833"/>
      <c r="B15" s="1833"/>
      <c r="C15" s="1833"/>
      <c r="D15" s="1833"/>
      <c r="E15" s="1833"/>
      <c r="F15" s="1833"/>
      <c r="G15" s="1833"/>
      <c r="H15" s="1833"/>
      <c r="I15" s="1833"/>
      <c r="J15" s="1833"/>
      <c r="K15" s="1833"/>
      <c r="L15" s="1833"/>
      <c r="M15" s="1833"/>
      <c r="N15" s="1833"/>
    </row>
    <row r="16" spans="1:14" ht="36.75" customHeight="1" x14ac:dyDescent="0.25">
      <c r="A16" s="1604" t="s">
        <v>49</v>
      </c>
      <c r="B16" s="1605"/>
      <c r="C16" s="1605"/>
      <c r="D16" s="1605"/>
      <c r="E16" s="1605"/>
      <c r="F16" s="1605"/>
      <c r="G16" s="1605"/>
      <c r="H16" s="1605"/>
      <c r="I16" s="1605"/>
      <c r="J16" s="1605"/>
      <c r="K16" s="1605"/>
      <c r="L16" s="1605"/>
      <c r="M16" s="1605"/>
      <c r="N16" s="1606"/>
    </row>
    <row r="17" spans="1:18" ht="15.6" customHeight="1" x14ac:dyDescent="0.25">
      <c r="A17" s="1623" t="s">
        <v>8</v>
      </c>
      <c r="B17" s="1624" t="s">
        <v>19</v>
      </c>
      <c r="C17" s="1625" t="s">
        <v>57</v>
      </c>
      <c r="D17" s="1626"/>
      <c r="E17" s="1627"/>
      <c r="F17" s="1631" t="s">
        <v>30</v>
      </c>
      <c r="G17" s="1631" t="s">
        <v>33</v>
      </c>
      <c r="H17" s="1631" t="s">
        <v>36</v>
      </c>
      <c r="I17" s="1624" t="s">
        <v>42</v>
      </c>
      <c r="J17" s="1624"/>
      <c r="K17" s="1624"/>
      <c r="L17" s="1624"/>
      <c r="M17" s="1624"/>
      <c r="N17" s="1647"/>
    </row>
    <row r="18" spans="1:18" ht="34.700000000000003" customHeight="1" x14ac:dyDescent="0.25">
      <c r="A18" s="1623"/>
      <c r="B18" s="1624"/>
      <c r="C18" s="1628"/>
      <c r="D18" s="1629"/>
      <c r="E18" s="1630"/>
      <c r="F18" s="1632"/>
      <c r="G18" s="1633"/>
      <c r="H18" s="1633"/>
      <c r="I18" s="1624" t="s">
        <v>43</v>
      </c>
      <c r="J18" s="1624"/>
      <c r="K18" s="1624"/>
      <c r="L18" s="1624"/>
      <c r="M18" s="1624"/>
      <c r="N18" s="103" t="s">
        <v>44</v>
      </c>
    </row>
    <row r="19" spans="1:18" ht="15.75" x14ac:dyDescent="0.25">
      <c r="A19" s="101">
        <v>1</v>
      </c>
      <c r="B19" s="73">
        <v>2</v>
      </c>
      <c r="C19" s="1634">
        <v>3</v>
      </c>
      <c r="D19" s="1635"/>
      <c r="E19" s="1636"/>
      <c r="F19" s="73">
        <v>4</v>
      </c>
      <c r="G19" s="73">
        <v>5</v>
      </c>
      <c r="H19" s="73">
        <v>6</v>
      </c>
      <c r="I19" s="1628" t="s">
        <v>35</v>
      </c>
      <c r="J19" s="1637"/>
      <c r="K19" s="1637"/>
      <c r="L19" s="1637"/>
      <c r="M19" s="1638"/>
      <c r="N19" s="104"/>
    </row>
    <row r="20" spans="1:18" ht="54" customHeight="1" x14ac:dyDescent="0.25">
      <c r="A20" s="160" t="s">
        <v>9</v>
      </c>
      <c r="B20" s="74" t="s">
        <v>20</v>
      </c>
      <c r="C20" s="1700" t="s">
        <v>208</v>
      </c>
      <c r="D20" s="1701"/>
      <c r="E20" s="1702"/>
      <c r="F20" s="74" t="s">
        <v>31</v>
      </c>
      <c r="G20" s="76">
        <v>12</v>
      </c>
      <c r="H20" s="76">
        <v>5</v>
      </c>
      <c r="I20" s="1837">
        <f t="shared" ref="I20:I25" si="0">H20-G20</f>
        <v>-7</v>
      </c>
      <c r="J20" s="1838"/>
      <c r="K20" s="1838"/>
      <c r="L20" s="1838"/>
      <c r="M20" s="1839"/>
      <c r="N20" s="630" t="s">
        <v>693</v>
      </c>
    </row>
    <row r="21" spans="1:18" ht="89.25" customHeight="1" x14ac:dyDescent="0.25">
      <c r="A21" s="1075" t="s">
        <v>10</v>
      </c>
      <c r="B21" s="8" t="s">
        <v>22</v>
      </c>
      <c r="C21" s="41" t="s">
        <v>69</v>
      </c>
      <c r="D21" s="41"/>
      <c r="E21" s="41"/>
      <c r="F21" s="71" t="s">
        <v>32</v>
      </c>
      <c r="G21" s="19">
        <v>10</v>
      </c>
      <c r="H21" s="19">
        <v>0</v>
      </c>
      <c r="I21" s="1840">
        <f t="shared" si="0"/>
        <v>-10</v>
      </c>
      <c r="J21" s="1841"/>
      <c r="K21" s="1841"/>
      <c r="L21" s="1841"/>
      <c r="M21" s="1842"/>
      <c r="N21" s="284" t="s">
        <v>608</v>
      </c>
    </row>
    <row r="22" spans="1:18" ht="84" customHeight="1" x14ac:dyDescent="0.25">
      <c r="A22" s="1076"/>
      <c r="B22" s="8" t="s">
        <v>23</v>
      </c>
      <c r="C22" s="1639" t="s">
        <v>148</v>
      </c>
      <c r="D22" s="1640"/>
      <c r="E22" s="1641"/>
      <c r="F22" s="1" t="s">
        <v>32</v>
      </c>
      <c r="G22" s="69">
        <v>30</v>
      </c>
      <c r="H22" s="69">
        <v>29</v>
      </c>
      <c r="I22" s="1840">
        <f t="shared" si="0"/>
        <v>-1</v>
      </c>
      <c r="J22" s="1841"/>
      <c r="K22" s="1841"/>
      <c r="L22" s="1841"/>
      <c r="M22" s="1842"/>
      <c r="N22" s="284" t="s">
        <v>609</v>
      </c>
    </row>
    <row r="23" spans="1:18" ht="55.5" customHeight="1" x14ac:dyDescent="0.25">
      <c r="A23" s="1076"/>
      <c r="B23" s="8" t="s">
        <v>24</v>
      </c>
      <c r="C23" s="1639" t="s">
        <v>138</v>
      </c>
      <c r="D23" s="1640"/>
      <c r="E23" s="1641"/>
      <c r="F23" s="1" t="s">
        <v>32</v>
      </c>
      <c r="G23" s="69">
        <v>70000</v>
      </c>
      <c r="H23" s="69">
        <v>0</v>
      </c>
      <c r="I23" s="1840">
        <f t="shared" si="0"/>
        <v>-70000</v>
      </c>
      <c r="J23" s="1841"/>
      <c r="K23" s="1841"/>
      <c r="L23" s="1841"/>
      <c r="M23" s="1842"/>
      <c r="N23" s="630" t="s">
        <v>693</v>
      </c>
    </row>
    <row r="24" spans="1:18" ht="39.75" customHeight="1" x14ac:dyDescent="0.25">
      <c r="A24" s="1077"/>
      <c r="B24" s="8" t="s">
        <v>25</v>
      </c>
      <c r="C24" s="1639" t="s">
        <v>235</v>
      </c>
      <c r="D24" s="1640"/>
      <c r="E24" s="1641"/>
      <c r="F24" s="1" t="s">
        <v>32</v>
      </c>
      <c r="G24" s="69">
        <v>3</v>
      </c>
      <c r="H24" s="69">
        <v>3</v>
      </c>
      <c r="I24" s="1840">
        <f t="shared" si="0"/>
        <v>0</v>
      </c>
      <c r="J24" s="1841"/>
      <c r="K24" s="1841"/>
      <c r="L24" s="1841"/>
      <c r="M24" s="1842"/>
      <c r="N24" s="284" t="s">
        <v>610</v>
      </c>
    </row>
    <row r="25" spans="1:18" ht="60.75" customHeight="1" thickBot="1" x14ac:dyDescent="0.3">
      <c r="A25" s="109" t="s">
        <v>39</v>
      </c>
      <c r="B25" s="150" t="s">
        <v>26</v>
      </c>
      <c r="C25" s="1791" t="s">
        <v>149</v>
      </c>
      <c r="D25" s="1867"/>
      <c r="E25" s="1792"/>
      <c r="F25" s="148" t="s">
        <v>104</v>
      </c>
      <c r="G25" s="344">
        <v>5000</v>
      </c>
      <c r="H25" s="345">
        <v>1533.8</v>
      </c>
      <c r="I25" s="1724">
        <f t="shared" si="0"/>
        <v>-3466.2</v>
      </c>
      <c r="J25" s="1868"/>
      <c r="K25" s="1868"/>
      <c r="L25" s="1868"/>
      <c r="M25" s="1869"/>
      <c r="N25" s="346" t="s">
        <v>694</v>
      </c>
    </row>
    <row r="26" spans="1:18" ht="21" customHeight="1" thickBot="1" x14ac:dyDescent="0.3">
      <c r="A26" s="1870"/>
      <c r="B26" s="1871"/>
      <c r="C26" s="1871"/>
      <c r="D26" s="1871"/>
      <c r="E26" s="1871"/>
      <c r="F26" s="1871"/>
      <c r="G26" s="1871"/>
      <c r="H26" s="1871"/>
      <c r="I26" s="1871"/>
      <c r="J26" s="1871"/>
      <c r="K26" s="1871"/>
      <c r="L26" s="1871"/>
      <c r="M26" s="1871"/>
      <c r="N26" s="1871"/>
      <c r="O26" s="1871"/>
      <c r="P26" s="1871"/>
    </row>
    <row r="27" spans="1:18" ht="33.950000000000003" customHeight="1" x14ac:dyDescent="0.25">
      <c r="A27" s="1604" t="s">
        <v>50</v>
      </c>
      <c r="B27" s="1605"/>
      <c r="C27" s="1605"/>
      <c r="D27" s="1605"/>
      <c r="E27" s="1605"/>
      <c r="F27" s="1605"/>
      <c r="G27" s="1605"/>
      <c r="H27" s="1605"/>
      <c r="I27" s="1605"/>
      <c r="J27" s="1605"/>
      <c r="K27" s="1605"/>
      <c r="L27" s="1605"/>
      <c r="M27" s="1605"/>
      <c r="N27" s="1606"/>
      <c r="R27" s="96"/>
    </row>
    <row r="28" spans="1:18" ht="15.75" customHeight="1" x14ac:dyDescent="0.25">
      <c r="A28" s="1087" t="s">
        <v>12</v>
      </c>
      <c r="B28" s="1088"/>
      <c r="C28" s="1089"/>
      <c r="D28" s="1634" t="s">
        <v>19</v>
      </c>
      <c r="E28" s="1635"/>
      <c r="F28" s="1635"/>
      <c r="G28" s="1636"/>
      <c r="H28" s="1645" t="s">
        <v>33</v>
      </c>
      <c r="I28" s="1646"/>
      <c r="J28" s="1645" t="s">
        <v>51</v>
      </c>
      <c r="K28" s="1646"/>
      <c r="L28" s="1645" t="s">
        <v>36</v>
      </c>
      <c r="M28" s="1772"/>
      <c r="N28" s="1843"/>
    </row>
    <row r="29" spans="1:18" ht="15.75" x14ac:dyDescent="0.25">
      <c r="A29" s="1090"/>
      <c r="B29" s="1091"/>
      <c r="C29" s="1092"/>
      <c r="D29" s="1634" t="s">
        <v>28</v>
      </c>
      <c r="E29" s="1636"/>
      <c r="F29" s="1634" t="s">
        <v>41</v>
      </c>
      <c r="G29" s="1636"/>
      <c r="H29" s="1628"/>
      <c r="I29" s="1630"/>
      <c r="J29" s="1628"/>
      <c r="K29" s="1630"/>
      <c r="L29" s="1628"/>
      <c r="M29" s="1629"/>
      <c r="N29" s="1844"/>
    </row>
    <row r="30" spans="1:18" ht="15.75" x14ac:dyDescent="0.25">
      <c r="A30" s="1655">
        <v>1</v>
      </c>
      <c r="B30" s="1656"/>
      <c r="C30" s="1657"/>
      <c r="D30" s="1634">
        <v>2</v>
      </c>
      <c r="E30" s="1636"/>
      <c r="F30" s="1634">
        <v>3</v>
      </c>
      <c r="G30" s="1636"/>
      <c r="H30" s="1634">
        <v>4</v>
      </c>
      <c r="I30" s="1636"/>
      <c r="J30" s="1634">
        <v>5</v>
      </c>
      <c r="K30" s="1636"/>
      <c r="L30" s="1634">
        <v>6</v>
      </c>
      <c r="M30" s="1635"/>
      <c r="N30" s="1845"/>
    </row>
    <row r="31" spans="1:18" ht="27.75" customHeight="1" x14ac:dyDescent="0.25">
      <c r="A31" s="1785" t="s">
        <v>99</v>
      </c>
      <c r="B31" s="1786"/>
      <c r="C31" s="1787"/>
      <c r="D31" s="1689" t="s">
        <v>63</v>
      </c>
      <c r="E31" s="1690"/>
      <c r="F31" s="1707"/>
      <c r="G31" s="1708"/>
      <c r="H31" s="1666">
        <v>24000</v>
      </c>
      <c r="I31" s="1667"/>
      <c r="J31" s="1666">
        <f>J32+J33</f>
        <v>88942.67</v>
      </c>
      <c r="K31" s="1667"/>
      <c r="L31" s="1707">
        <f>L32+L33</f>
        <v>88941.841</v>
      </c>
      <c r="M31" s="1859"/>
      <c r="N31" s="1860"/>
    </row>
    <row r="32" spans="1:18" ht="25.5" customHeight="1" x14ac:dyDescent="0.25">
      <c r="A32" s="1861" t="s">
        <v>70</v>
      </c>
      <c r="B32" s="1862"/>
      <c r="C32" s="1863"/>
      <c r="D32" s="1847"/>
      <c r="E32" s="1848"/>
      <c r="F32" s="1847">
        <v>26</v>
      </c>
      <c r="G32" s="1848"/>
      <c r="H32" s="1675">
        <v>24000</v>
      </c>
      <c r="I32" s="1676"/>
      <c r="J32" s="1675">
        <v>5738.76</v>
      </c>
      <c r="K32" s="1676"/>
      <c r="L32" s="1728">
        <v>5737.9560000000001</v>
      </c>
      <c r="M32" s="1729"/>
      <c r="N32" s="1730"/>
    </row>
    <row r="33" spans="1:14" ht="37.5" customHeight="1" thickBot="1" x14ac:dyDescent="0.3">
      <c r="A33" s="1864" t="s">
        <v>204</v>
      </c>
      <c r="B33" s="1865"/>
      <c r="C33" s="1866"/>
      <c r="D33" s="1738"/>
      <c r="E33" s="1849"/>
      <c r="F33" s="1738" t="s">
        <v>181</v>
      </c>
      <c r="G33" s="1849"/>
      <c r="H33" s="1739">
        <v>0</v>
      </c>
      <c r="I33" s="1740"/>
      <c r="J33" s="1739">
        <v>83203.91</v>
      </c>
      <c r="K33" s="1740"/>
      <c r="L33" s="1850">
        <v>83203.884999999995</v>
      </c>
      <c r="M33" s="1851"/>
      <c r="N33" s="1852"/>
    </row>
    <row r="34" spans="1:14" ht="26.1" customHeight="1" x14ac:dyDescent="0.25">
      <c r="A34" s="1745" t="s">
        <v>52</v>
      </c>
      <c r="B34" s="1746"/>
      <c r="C34" s="1746"/>
      <c r="D34" s="1746"/>
      <c r="E34" s="1746"/>
      <c r="F34" s="1746"/>
      <c r="G34" s="1746"/>
      <c r="H34" s="1746"/>
      <c r="I34" s="1746"/>
      <c r="J34" s="1746"/>
      <c r="K34" s="1746"/>
      <c r="L34" s="1746"/>
      <c r="M34" s="1746"/>
      <c r="N34" s="1747"/>
    </row>
    <row r="35" spans="1:14" ht="169.5" customHeight="1" x14ac:dyDescent="0.25">
      <c r="A35" s="1853" t="s">
        <v>695</v>
      </c>
      <c r="B35" s="1854"/>
      <c r="C35" s="1854"/>
      <c r="D35" s="1854"/>
      <c r="E35" s="1854"/>
      <c r="F35" s="1854"/>
      <c r="G35" s="1854"/>
      <c r="H35" s="1854"/>
      <c r="I35" s="1854"/>
      <c r="J35" s="1854"/>
      <c r="K35" s="1854"/>
      <c r="L35" s="1854"/>
      <c r="M35" s="1854"/>
      <c r="N35" s="1855"/>
    </row>
    <row r="36" spans="1:14" ht="135" customHeight="1" thickBot="1" x14ac:dyDescent="0.3">
      <c r="A36" s="1856"/>
      <c r="B36" s="1857"/>
      <c r="C36" s="1857"/>
      <c r="D36" s="1857"/>
      <c r="E36" s="1857"/>
      <c r="F36" s="1857"/>
      <c r="G36" s="1857"/>
      <c r="H36" s="1857"/>
      <c r="I36" s="1857"/>
      <c r="J36" s="1857"/>
      <c r="K36" s="1857"/>
      <c r="L36" s="1857"/>
      <c r="M36" s="1857"/>
      <c r="N36" s="1858"/>
    </row>
    <row r="37" spans="1:14" ht="15.75" x14ac:dyDescent="0.25">
      <c r="A37" s="4"/>
      <c r="B37" s="4"/>
      <c r="C37" s="4"/>
      <c r="D37" s="4"/>
      <c r="E37" s="5"/>
      <c r="F37" s="5"/>
      <c r="G37" s="5"/>
      <c r="H37" s="5"/>
      <c r="I37" s="5"/>
      <c r="J37" s="5"/>
      <c r="K37" s="5"/>
      <c r="L37" s="9"/>
      <c r="M37" s="3"/>
    </row>
    <row r="38" spans="1:14" ht="18.75" x14ac:dyDescent="0.3">
      <c r="A38" s="33" t="s">
        <v>14</v>
      </c>
      <c r="B38" s="33"/>
      <c r="C38" s="33"/>
      <c r="D38" s="33"/>
      <c r="E38" s="34"/>
      <c r="F38" s="34"/>
      <c r="G38" s="34"/>
      <c r="H38" s="2175" t="s">
        <v>767</v>
      </c>
      <c r="I38" s="2175"/>
      <c r="J38" s="2175"/>
      <c r="K38" s="2175"/>
      <c r="L38" s="2175"/>
      <c r="M38" s="2175"/>
    </row>
    <row r="39" spans="1:14" ht="18.75" x14ac:dyDescent="0.25">
      <c r="A39" s="35"/>
      <c r="B39" s="35"/>
      <c r="C39" s="35"/>
      <c r="D39" s="35"/>
      <c r="E39" s="1846" t="s">
        <v>29</v>
      </c>
      <c r="F39" s="1846"/>
      <c r="G39" s="1846"/>
      <c r="H39" s="2176" t="s">
        <v>367</v>
      </c>
      <c r="I39" s="2176"/>
      <c r="J39" s="2176"/>
      <c r="K39" s="2176"/>
      <c r="L39" s="2176"/>
      <c r="M39" s="2176"/>
    </row>
    <row r="40" spans="1:14" ht="18.75" x14ac:dyDescent="0.3">
      <c r="A40" s="33" t="s">
        <v>15</v>
      </c>
      <c r="B40" s="33"/>
      <c r="C40" s="33"/>
      <c r="D40" s="33"/>
      <c r="E40" s="34"/>
      <c r="F40" s="34"/>
      <c r="G40" s="34"/>
      <c r="H40" s="2177" t="s">
        <v>768</v>
      </c>
      <c r="I40" s="2177"/>
      <c r="J40" s="2177"/>
      <c r="K40" s="2177"/>
      <c r="L40" s="2177"/>
      <c r="M40" s="2177"/>
    </row>
    <row r="41" spans="1:14" ht="18.75" x14ac:dyDescent="0.25">
      <c r="A41" s="5"/>
      <c r="B41" s="5"/>
      <c r="C41" s="5"/>
      <c r="D41" s="5"/>
      <c r="E41" s="1846" t="s">
        <v>29</v>
      </c>
      <c r="F41" s="1846"/>
      <c r="G41" s="1846"/>
      <c r="H41" s="2176" t="s">
        <v>367</v>
      </c>
      <c r="I41" s="2176"/>
      <c r="J41" s="2176"/>
      <c r="K41" s="2176"/>
      <c r="L41" s="2176"/>
      <c r="M41" s="2176"/>
    </row>
    <row r="42" spans="1:14" ht="18.75" x14ac:dyDescent="0.3">
      <c r="A42" s="5" t="s">
        <v>16</v>
      </c>
      <c r="B42" s="5"/>
      <c r="C42" s="5"/>
      <c r="D42" s="5"/>
      <c r="E42" s="34"/>
      <c r="F42" s="34"/>
      <c r="G42" s="34"/>
      <c r="H42" s="2178" t="s">
        <v>769</v>
      </c>
      <c r="I42" s="2178"/>
      <c r="J42" s="2178"/>
      <c r="K42" s="2178"/>
      <c r="L42" s="2178"/>
      <c r="M42" s="2178"/>
    </row>
    <row r="43" spans="1:14" ht="18.75" x14ac:dyDescent="0.25">
      <c r="A43" s="5"/>
      <c r="B43" s="5"/>
      <c r="C43" s="5"/>
      <c r="D43" s="5"/>
      <c r="E43" s="1846" t="s">
        <v>29</v>
      </c>
      <c r="F43" s="1846"/>
      <c r="G43" s="1846"/>
      <c r="H43" s="2176" t="s">
        <v>367</v>
      </c>
      <c r="I43" s="2176"/>
      <c r="J43" s="2176"/>
      <c r="K43" s="2176"/>
      <c r="L43" s="2176"/>
      <c r="M43" s="2176"/>
    </row>
    <row r="44" spans="1:14" ht="15.75" x14ac:dyDescent="0.25">
      <c r="A44" s="6" t="s">
        <v>17</v>
      </c>
      <c r="B44" s="4" t="s">
        <v>27</v>
      </c>
      <c r="C44" s="5"/>
      <c r="D44" s="5"/>
      <c r="E44" s="5"/>
      <c r="F44" s="5"/>
      <c r="G44" s="5"/>
      <c r="H44" s="5"/>
      <c r="I44" s="5"/>
      <c r="J44" s="5"/>
      <c r="K44" s="5"/>
      <c r="L44" s="9"/>
      <c r="M44" s="3"/>
    </row>
    <row r="45" spans="1:14" ht="15.75" x14ac:dyDescent="0.25">
      <c r="A45" s="5" t="s">
        <v>18</v>
      </c>
      <c r="B45" s="5"/>
      <c r="C45" s="5"/>
      <c r="D45" s="5"/>
      <c r="E45" s="5"/>
      <c r="F45" s="5"/>
      <c r="G45" s="5"/>
      <c r="H45" s="5"/>
      <c r="I45" s="5"/>
      <c r="J45" s="5"/>
      <c r="K45" s="5"/>
      <c r="L45" s="10"/>
      <c r="M45" s="3"/>
    </row>
  </sheetData>
  <mergeCells count="92">
    <mergeCell ref="C25:E25"/>
    <mergeCell ref="I25:M25"/>
    <mergeCell ref="A26:P26"/>
    <mergeCell ref="C24:E24"/>
    <mergeCell ref="I24:M24"/>
    <mergeCell ref="C23:E23"/>
    <mergeCell ref="I23:M23"/>
    <mergeCell ref="A21:A24"/>
    <mergeCell ref="E41:G41"/>
    <mergeCell ref="H41:M41"/>
    <mergeCell ref="D31:E31"/>
    <mergeCell ref="H31:I31"/>
    <mergeCell ref="A35:N36"/>
    <mergeCell ref="H38:M38"/>
    <mergeCell ref="A31:C31"/>
    <mergeCell ref="F31:G31"/>
    <mergeCell ref="J31:K31"/>
    <mergeCell ref="L31:N31"/>
    <mergeCell ref="A32:C32"/>
    <mergeCell ref="D32:E32"/>
    <mergeCell ref="A33:C33"/>
    <mergeCell ref="H42:M42"/>
    <mergeCell ref="E43:G43"/>
    <mergeCell ref="H43:M43"/>
    <mergeCell ref="H40:M40"/>
    <mergeCell ref="F32:G32"/>
    <mergeCell ref="H32:I32"/>
    <mergeCell ref="J32:K32"/>
    <mergeCell ref="L32:N32"/>
    <mergeCell ref="E39:G39"/>
    <mergeCell ref="F33:G33"/>
    <mergeCell ref="J33:K33"/>
    <mergeCell ref="L33:N33"/>
    <mergeCell ref="H39:M39"/>
    <mergeCell ref="D33:E33"/>
    <mergeCell ref="H33:I33"/>
    <mergeCell ref="A34:N34"/>
    <mergeCell ref="L30:N30"/>
    <mergeCell ref="A30:C30"/>
    <mergeCell ref="D30:E30"/>
    <mergeCell ref="F30:G30"/>
    <mergeCell ref="H30:I30"/>
    <mergeCell ref="J30:K30"/>
    <mergeCell ref="A27:N27"/>
    <mergeCell ref="A28:C29"/>
    <mergeCell ref="D28:G28"/>
    <mergeCell ref="H28:I29"/>
    <mergeCell ref="J28:K29"/>
    <mergeCell ref="L28:N29"/>
    <mergeCell ref="D29:E29"/>
    <mergeCell ref="F29:G29"/>
    <mergeCell ref="I20:M20"/>
    <mergeCell ref="C22:E22"/>
    <mergeCell ref="I21:M21"/>
    <mergeCell ref="I22:M22"/>
    <mergeCell ref="C20:E20"/>
    <mergeCell ref="I17:N17"/>
    <mergeCell ref="I18:M18"/>
    <mergeCell ref="C19:E19"/>
    <mergeCell ref="I19:M19"/>
    <mergeCell ref="A16:N16"/>
    <mergeCell ref="H17:H18"/>
    <mergeCell ref="A17:A18"/>
    <mergeCell ref="B17:B18"/>
    <mergeCell ref="C17:E18"/>
    <mergeCell ref="F17:F18"/>
    <mergeCell ref="G17:G18"/>
    <mergeCell ref="A15:N15"/>
    <mergeCell ref="A6:C6"/>
    <mergeCell ref="D6:L6"/>
    <mergeCell ref="M6:N6"/>
    <mergeCell ref="A3:N3"/>
    <mergeCell ref="A4:N4"/>
    <mergeCell ref="A5:C5"/>
    <mergeCell ref="D5:L5"/>
    <mergeCell ref="M5:N5"/>
    <mergeCell ref="A7:C7"/>
    <mergeCell ref="D7:L7"/>
    <mergeCell ref="M7:N7"/>
    <mergeCell ref="A8:C8"/>
    <mergeCell ref="D8:L8"/>
    <mergeCell ref="M8:N8"/>
    <mergeCell ref="A13:B13"/>
    <mergeCell ref="C13:N13"/>
    <mergeCell ref="A14:B14"/>
    <mergeCell ref="A9:C9"/>
    <mergeCell ref="D9:L9"/>
    <mergeCell ref="M9:N9"/>
    <mergeCell ref="A11:N11"/>
    <mergeCell ref="A12:B12"/>
    <mergeCell ref="C12:N12"/>
    <mergeCell ref="C14:N14"/>
  </mergeCells>
  <pageMargins left="0.7" right="0.7" top="0.75" bottom="0.75" header="0.3" footer="0.3"/>
  <pageSetup paperSize="9" orientation="portrait" verticalDpi="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9E5ECE"/>
    <pageSetUpPr fitToPage="1"/>
  </sheetPr>
  <dimension ref="A1:N55"/>
  <sheetViews>
    <sheetView topLeftCell="A28" zoomScale="90" zoomScaleNormal="90" workbookViewId="0">
      <selection activeCell="H40" sqref="H40:M45"/>
    </sheetView>
  </sheetViews>
  <sheetFormatPr defaultColWidth="9.140625" defaultRowHeight="15.75" x14ac:dyDescent="0.25"/>
  <cols>
    <col min="1" max="1" width="10.42578125" style="16" customWidth="1"/>
    <col min="2" max="2" width="11.28515625" style="16" customWidth="1"/>
    <col min="3" max="3" width="33.140625" style="16" customWidth="1"/>
    <col min="4" max="4" width="22.85546875" style="16" customWidth="1"/>
    <col min="5" max="5" width="11.5703125" style="16" customWidth="1"/>
    <col min="6" max="6" width="10.5703125" style="16" customWidth="1"/>
    <col min="7" max="7" width="15.42578125" style="16" customWidth="1"/>
    <col min="8" max="8" width="20.42578125" style="16" customWidth="1"/>
    <col min="9" max="9" width="78.42578125" style="16" customWidth="1"/>
    <col min="10" max="16384" width="9.140625" style="16"/>
  </cols>
  <sheetData>
    <row r="1" spans="1:9" x14ac:dyDescent="0.25">
      <c r="A1" s="81"/>
      <c r="B1" s="81"/>
      <c r="C1" s="81"/>
      <c r="D1" s="81"/>
      <c r="E1" s="81"/>
      <c r="F1" s="81"/>
      <c r="G1" s="81"/>
      <c r="H1" s="81"/>
      <c r="I1" s="162" t="s">
        <v>37</v>
      </c>
    </row>
    <row r="2" spans="1:9" ht="16.5" thickBot="1" x14ac:dyDescent="0.3">
      <c r="A2" s="81"/>
      <c r="B2" s="81"/>
      <c r="C2" s="81"/>
      <c r="D2" s="81"/>
      <c r="E2" s="81"/>
      <c r="F2" s="81"/>
      <c r="G2" s="81"/>
      <c r="H2" s="81"/>
      <c r="I2" s="162" t="s">
        <v>38</v>
      </c>
    </row>
    <row r="3" spans="1:9" x14ac:dyDescent="0.25">
      <c r="A3" s="1034" t="s">
        <v>584</v>
      </c>
      <c r="B3" s="1035"/>
      <c r="C3" s="1035"/>
      <c r="D3" s="1035"/>
      <c r="E3" s="1035"/>
      <c r="F3" s="1035"/>
      <c r="G3" s="1035"/>
      <c r="H3" s="1035"/>
      <c r="I3" s="1036"/>
    </row>
    <row r="4" spans="1:9" x14ac:dyDescent="0.25">
      <c r="A4" s="1834" t="s">
        <v>592</v>
      </c>
      <c r="B4" s="1872"/>
      <c r="C4" s="1872"/>
      <c r="D4" s="1872"/>
      <c r="E4" s="1872"/>
      <c r="F4" s="1872"/>
      <c r="G4" s="1872"/>
      <c r="H4" s="1872"/>
      <c r="I4" s="1873"/>
    </row>
    <row r="5" spans="1:9" x14ac:dyDescent="0.25">
      <c r="A5" s="1590" t="s">
        <v>0</v>
      </c>
      <c r="B5" s="1084"/>
      <c r="C5" s="1084"/>
      <c r="D5" s="1186" t="s">
        <v>40</v>
      </c>
      <c r="E5" s="1186"/>
      <c r="F5" s="1186"/>
      <c r="G5" s="1186"/>
      <c r="H5" s="1186"/>
      <c r="I5" s="99" t="s">
        <v>46</v>
      </c>
    </row>
    <row r="6" spans="1:9" x14ac:dyDescent="0.25">
      <c r="A6" s="1590" t="s">
        <v>1</v>
      </c>
      <c r="B6" s="1084"/>
      <c r="C6" s="1084"/>
      <c r="D6" s="1186" t="s">
        <v>123</v>
      </c>
      <c r="E6" s="1186"/>
      <c r="F6" s="1186"/>
      <c r="G6" s="1186"/>
      <c r="H6" s="1186"/>
      <c r="I6" s="99" t="s">
        <v>64</v>
      </c>
    </row>
    <row r="7" spans="1:9" ht="15.75" customHeight="1" x14ac:dyDescent="0.25">
      <c r="A7" s="1590" t="s">
        <v>2</v>
      </c>
      <c r="B7" s="1084"/>
      <c r="C7" s="1084"/>
      <c r="D7" s="1081" t="s">
        <v>93</v>
      </c>
      <c r="E7" s="1186"/>
      <c r="F7" s="1186"/>
      <c r="G7" s="1186"/>
      <c r="H7" s="1082"/>
      <c r="I7" s="99" t="s">
        <v>218</v>
      </c>
    </row>
    <row r="8" spans="1:9" ht="15.75" customHeight="1" x14ac:dyDescent="0.25">
      <c r="A8" s="1590" t="s">
        <v>3</v>
      </c>
      <c r="B8" s="1084"/>
      <c r="C8" s="1084"/>
      <c r="D8" s="1081" t="s">
        <v>127</v>
      </c>
      <c r="E8" s="1186"/>
      <c r="F8" s="1186"/>
      <c r="G8" s="1186"/>
      <c r="H8" s="1082"/>
      <c r="I8" s="99" t="s">
        <v>73</v>
      </c>
    </row>
    <row r="9" spans="1:9" ht="15.75" customHeight="1" thickBot="1" x14ac:dyDescent="0.3">
      <c r="A9" s="1607" t="s">
        <v>4</v>
      </c>
      <c r="B9" s="1608"/>
      <c r="C9" s="1608"/>
      <c r="D9" s="1212" t="s">
        <v>127</v>
      </c>
      <c r="E9" s="1213"/>
      <c r="F9" s="1213"/>
      <c r="G9" s="1213"/>
      <c r="H9" s="1214"/>
      <c r="I9" s="100" t="s">
        <v>47</v>
      </c>
    </row>
    <row r="10" spans="1:9" ht="16.5" thickBot="1" x14ac:dyDescent="0.3">
      <c r="A10" s="80"/>
      <c r="B10" s="80"/>
      <c r="C10" s="80"/>
      <c r="D10" s="80"/>
      <c r="E10" s="80"/>
      <c r="F10" s="80"/>
      <c r="G10" s="80"/>
      <c r="H10" s="80"/>
      <c r="I10" s="81"/>
    </row>
    <row r="11" spans="1:9" x14ac:dyDescent="0.25">
      <c r="A11" s="1604" t="s">
        <v>48</v>
      </c>
      <c r="B11" s="1605"/>
      <c r="C11" s="1605"/>
      <c r="D11" s="1605"/>
      <c r="E11" s="1605"/>
      <c r="F11" s="1605"/>
      <c r="G11" s="1605"/>
      <c r="H11" s="1605"/>
      <c r="I11" s="1606"/>
    </row>
    <row r="12" spans="1:9" ht="33.75" customHeight="1" x14ac:dyDescent="0.25">
      <c r="A12" s="1611" t="s">
        <v>5</v>
      </c>
      <c r="B12" s="1612"/>
      <c r="C12" s="1081" t="s">
        <v>209</v>
      </c>
      <c r="D12" s="1186"/>
      <c r="E12" s="1186"/>
      <c r="F12" s="1186"/>
      <c r="G12" s="1186"/>
      <c r="H12" s="1186"/>
      <c r="I12" s="1875"/>
    </row>
    <row r="13" spans="1:9" ht="59.25" customHeight="1" x14ac:dyDescent="0.25">
      <c r="A13" s="1170" t="s">
        <v>6</v>
      </c>
      <c r="B13" s="1171"/>
      <c r="C13" s="1539" t="s">
        <v>288</v>
      </c>
      <c r="D13" s="1150"/>
      <c r="E13" s="1150"/>
      <c r="F13" s="1150"/>
      <c r="G13" s="1150"/>
      <c r="H13" s="1150"/>
      <c r="I13" s="1876"/>
    </row>
    <row r="14" spans="1:9" ht="36" customHeight="1" thickBot="1" x14ac:dyDescent="0.3">
      <c r="A14" s="1618" t="s">
        <v>7</v>
      </c>
      <c r="B14" s="1619"/>
      <c r="C14" s="1212" t="s">
        <v>289</v>
      </c>
      <c r="D14" s="1213"/>
      <c r="E14" s="1213"/>
      <c r="F14" s="1213"/>
      <c r="G14" s="1213"/>
      <c r="H14" s="1213"/>
      <c r="I14" s="1874"/>
    </row>
    <row r="15" spans="1:9" ht="16.5" thickBot="1" x14ac:dyDescent="0.3">
      <c r="A15" s="1766"/>
      <c r="B15" s="1766"/>
      <c r="C15" s="1766"/>
      <c r="D15" s="1766"/>
      <c r="E15" s="1766"/>
      <c r="F15" s="1766"/>
      <c r="G15" s="1766"/>
      <c r="H15" s="1766"/>
      <c r="I15" s="81"/>
    </row>
    <row r="16" spans="1:9" x14ac:dyDescent="0.25">
      <c r="A16" s="1604" t="s">
        <v>49</v>
      </c>
      <c r="B16" s="1605"/>
      <c r="C16" s="1605"/>
      <c r="D16" s="1605"/>
      <c r="E16" s="1605"/>
      <c r="F16" s="1605"/>
      <c r="G16" s="1605"/>
      <c r="H16" s="1605"/>
      <c r="I16" s="1606"/>
    </row>
    <row r="17" spans="1:14" x14ac:dyDescent="0.25">
      <c r="A17" s="1810" t="s">
        <v>55</v>
      </c>
      <c r="B17" s="82" t="s">
        <v>56</v>
      </c>
      <c r="C17" s="1204" t="s">
        <v>57</v>
      </c>
      <c r="D17" s="1204"/>
      <c r="E17" s="1204" t="s">
        <v>58</v>
      </c>
      <c r="F17" s="1769" t="s">
        <v>33</v>
      </c>
      <c r="G17" s="1769" t="s">
        <v>36</v>
      </c>
      <c r="H17" s="1624" t="s">
        <v>42</v>
      </c>
      <c r="I17" s="1647"/>
    </row>
    <row r="18" spans="1:14" x14ac:dyDescent="0.25">
      <c r="A18" s="1811"/>
      <c r="B18" s="83"/>
      <c r="C18" s="1204"/>
      <c r="D18" s="1204"/>
      <c r="E18" s="1204"/>
      <c r="F18" s="1770"/>
      <c r="G18" s="1770"/>
      <c r="H18" s="73" t="s">
        <v>43</v>
      </c>
      <c r="I18" s="103" t="s">
        <v>44</v>
      </c>
    </row>
    <row r="19" spans="1:14" x14ac:dyDescent="0.25">
      <c r="A19" s="107">
        <v>1</v>
      </c>
      <c r="B19" s="72">
        <v>2</v>
      </c>
      <c r="C19" s="1763">
        <v>3</v>
      </c>
      <c r="D19" s="1657"/>
      <c r="E19" s="72">
        <v>4</v>
      </c>
      <c r="F19" s="72">
        <v>5</v>
      </c>
      <c r="G19" s="72">
        <v>6</v>
      </c>
      <c r="H19" s="72" t="s">
        <v>35</v>
      </c>
      <c r="I19" s="108"/>
    </row>
    <row r="20" spans="1:14" ht="132.75" customHeight="1" x14ac:dyDescent="0.25">
      <c r="A20" s="1076" t="s">
        <v>9</v>
      </c>
      <c r="B20" s="74" t="s">
        <v>20</v>
      </c>
      <c r="C20" s="1081" t="s">
        <v>147</v>
      </c>
      <c r="D20" s="1082"/>
      <c r="E20" s="74" t="s">
        <v>32</v>
      </c>
      <c r="F20" s="71">
        <v>200</v>
      </c>
      <c r="G20" s="74">
        <v>115</v>
      </c>
      <c r="H20" s="74">
        <f t="shared" ref="H20:H25" si="0">G20-F20</f>
        <v>-85</v>
      </c>
      <c r="I20" s="542" t="s">
        <v>754</v>
      </c>
    </row>
    <row r="21" spans="1:14" ht="31.5" x14ac:dyDescent="0.25">
      <c r="A21" s="1076"/>
      <c r="B21" s="74" t="s">
        <v>21</v>
      </c>
      <c r="C21" s="1700" t="s">
        <v>94</v>
      </c>
      <c r="D21" s="1702"/>
      <c r="E21" s="31" t="s">
        <v>32</v>
      </c>
      <c r="F21" s="166">
        <v>350000</v>
      </c>
      <c r="G21" s="254">
        <v>287173</v>
      </c>
      <c r="H21" s="76">
        <f t="shared" si="0"/>
        <v>-62827</v>
      </c>
      <c r="I21" s="540" t="s">
        <v>612</v>
      </c>
    </row>
    <row r="22" spans="1:14" ht="143.25" customHeight="1" x14ac:dyDescent="0.25">
      <c r="A22" s="1140" t="s">
        <v>10</v>
      </c>
      <c r="B22" s="36" t="s">
        <v>22</v>
      </c>
      <c r="C22" s="1782" t="s">
        <v>105</v>
      </c>
      <c r="D22" s="1790"/>
      <c r="E22" s="166" t="s">
        <v>32</v>
      </c>
      <c r="F22" s="192">
        <v>20</v>
      </c>
      <c r="G22" s="8">
        <v>18</v>
      </c>
      <c r="H22" s="19">
        <f t="shared" si="0"/>
        <v>-2</v>
      </c>
      <c r="I22" s="340" t="s">
        <v>755</v>
      </c>
    </row>
    <row r="23" spans="1:14" ht="116.25" customHeight="1" x14ac:dyDescent="0.25">
      <c r="A23" s="1140"/>
      <c r="B23" s="36" t="s">
        <v>23</v>
      </c>
      <c r="C23" s="1081" t="s">
        <v>237</v>
      </c>
      <c r="D23" s="1082"/>
      <c r="E23" s="198" t="s">
        <v>32</v>
      </c>
      <c r="F23" s="192">
        <v>50</v>
      </c>
      <c r="G23" s="8">
        <v>46</v>
      </c>
      <c r="H23" s="19">
        <f t="shared" si="0"/>
        <v>-4</v>
      </c>
      <c r="I23" s="340" t="s">
        <v>756</v>
      </c>
    </row>
    <row r="24" spans="1:14" ht="153.75" customHeight="1" x14ac:dyDescent="0.25">
      <c r="A24" s="1140"/>
      <c r="B24" s="36" t="s">
        <v>24</v>
      </c>
      <c r="C24" s="1081" t="s">
        <v>236</v>
      </c>
      <c r="D24" s="1082"/>
      <c r="E24" s="166" t="s">
        <v>32</v>
      </c>
      <c r="F24" s="192">
        <v>40</v>
      </c>
      <c r="G24" s="8">
        <v>28</v>
      </c>
      <c r="H24" s="19">
        <f t="shared" si="0"/>
        <v>-12</v>
      </c>
      <c r="I24" s="340" t="s">
        <v>757</v>
      </c>
    </row>
    <row r="25" spans="1:14" ht="66.75" thickBot="1" x14ac:dyDescent="0.3">
      <c r="A25" s="109" t="s">
        <v>11</v>
      </c>
      <c r="B25" s="147" t="s">
        <v>26</v>
      </c>
      <c r="C25" s="1212" t="s">
        <v>117</v>
      </c>
      <c r="D25" s="1214"/>
      <c r="E25" s="111" t="s">
        <v>114</v>
      </c>
      <c r="F25" s="156">
        <v>3000</v>
      </c>
      <c r="G25" s="149">
        <v>2800</v>
      </c>
      <c r="H25" s="153">
        <f t="shared" si="0"/>
        <v>-200</v>
      </c>
      <c r="I25" s="543" t="s">
        <v>611</v>
      </c>
    </row>
    <row r="26" spans="1:14" ht="16.5" thickBot="1" x14ac:dyDescent="0.3">
      <c r="A26" s="84"/>
      <c r="B26" s="37"/>
      <c r="C26" s="75"/>
      <c r="D26" s="75"/>
      <c r="E26" s="75"/>
      <c r="F26" s="75"/>
      <c r="G26" s="75"/>
      <c r="H26" s="75"/>
      <c r="I26" s="81"/>
    </row>
    <row r="27" spans="1:14" x14ac:dyDescent="0.25">
      <c r="A27" s="1745" t="s">
        <v>61</v>
      </c>
      <c r="B27" s="1746"/>
      <c r="C27" s="1746"/>
      <c r="D27" s="1746"/>
      <c r="E27" s="1746"/>
      <c r="F27" s="1746"/>
      <c r="G27" s="1746"/>
      <c r="H27" s="1746"/>
      <c r="I27" s="1747"/>
      <c r="J27" s="20"/>
      <c r="K27" s="20"/>
      <c r="L27" s="20"/>
      <c r="M27" s="20"/>
      <c r="N27" s="20"/>
    </row>
    <row r="28" spans="1:14" x14ac:dyDescent="0.25">
      <c r="A28" s="1087" t="s">
        <v>12</v>
      </c>
      <c r="B28" s="1088"/>
      <c r="C28" s="1089"/>
      <c r="D28" s="1763" t="s">
        <v>19</v>
      </c>
      <c r="E28" s="1656"/>
      <c r="F28" s="1657"/>
      <c r="G28" s="1205" t="s">
        <v>33</v>
      </c>
      <c r="H28" s="1205" t="s">
        <v>45</v>
      </c>
      <c r="I28" s="1802" t="s">
        <v>60</v>
      </c>
    </row>
    <row r="29" spans="1:14" x14ac:dyDescent="0.25">
      <c r="A29" s="1090"/>
      <c r="B29" s="1091"/>
      <c r="C29" s="1092"/>
      <c r="D29" s="72" t="s">
        <v>28</v>
      </c>
      <c r="E29" s="1763" t="s">
        <v>41</v>
      </c>
      <c r="F29" s="1657"/>
      <c r="G29" s="1206"/>
      <c r="H29" s="1206"/>
      <c r="I29" s="1803"/>
    </row>
    <row r="30" spans="1:14" x14ac:dyDescent="0.25">
      <c r="A30" s="1804">
        <v>1</v>
      </c>
      <c r="B30" s="1204"/>
      <c r="C30" s="1204"/>
      <c r="D30" s="72">
        <v>2</v>
      </c>
      <c r="E30" s="1763">
        <v>3</v>
      </c>
      <c r="F30" s="1657"/>
      <c r="G30" s="72">
        <v>4</v>
      </c>
      <c r="H30" s="72">
        <v>5</v>
      </c>
      <c r="I30" s="113">
        <v>6</v>
      </c>
    </row>
    <row r="31" spans="1:14" ht="15.75" customHeight="1" x14ac:dyDescent="0.25">
      <c r="A31" s="1661" t="s">
        <v>95</v>
      </c>
      <c r="B31" s="1662"/>
      <c r="C31" s="1663"/>
      <c r="D31" s="85"/>
      <c r="E31" s="1763"/>
      <c r="F31" s="1657"/>
      <c r="G31" s="22"/>
      <c r="H31" s="22"/>
      <c r="I31" s="151"/>
    </row>
    <row r="32" spans="1:14" ht="33" customHeight="1" x14ac:dyDescent="0.25">
      <c r="A32" s="1661" t="s">
        <v>124</v>
      </c>
      <c r="B32" s="1662"/>
      <c r="C32" s="1663"/>
      <c r="D32" s="85" t="s">
        <v>63</v>
      </c>
      <c r="E32" s="159"/>
      <c r="F32" s="158"/>
      <c r="G32" s="95">
        <f>G33+G34</f>
        <v>70000</v>
      </c>
      <c r="H32" s="95">
        <f>H33+H34</f>
        <v>502732.33</v>
      </c>
      <c r="I32" s="597">
        <f>I33+I34</f>
        <v>502358.86499999999</v>
      </c>
    </row>
    <row r="33" spans="1:13" ht="29.25" customHeight="1" x14ac:dyDescent="0.25">
      <c r="A33" s="1670" t="s">
        <v>97</v>
      </c>
      <c r="B33" s="1671"/>
      <c r="C33" s="1672"/>
      <c r="D33" s="167"/>
      <c r="E33" s="1673">
        <v>26</v>
      </c>
      <c r="F33" s="1674"/>
      <c r="G33" s="261">
        <v>70000</v>
      </c>
      <c r="H33" s="528">
        <v>154004.81</v>
      </c>
      <c r="I33" s="598">
        <v>153985.408</v>
      </c>
    </row>
    <row r="34" spans="1:13" ht="36" customHeight="1" thickBot="1" x14ac:dyDescent="0.3">
      <c r="A34" s="1880" t="s">
        <v>204</v>
      </c>
      <c r="B34" s="1862"/>
      <c r="C34" s="1863"/>
      <c r="D34" s="157"/>
      <c r="E34" s="1808">
        <v>29</v>
      </c>
      <c r="F34" s="1809"/>
      <c r="G34" s="259">
        <v>0</v>
      </c>
      <c r="H34" s="599">
        <v>348727.52</v>
      </c>
      <c r="I34" s="600">
        <v>348373.45699999999</v>
      </c>
    </row>
    <row r="35" spans="1:13" ht="15.75" customHeight="1" x14ac:dyDescent="0.25">
      <c r="A35" s="86"/>
      <c r="B35" s="86"/>
      <c r="C35" s="86"/>
      <c r="D35" s="21"/>
      <c r="E35" s="93"/>
      <c r="F35" s="93"/>
      <c r="G35" s="94"/>
      <c r="H35" s="81"/>
      <c r="I35" s="81"/>
    </row>
    <row r="36" spans="1:13" ht="1.5" customHeight="1" thickBot="1" x14ac:dyDescent="0.3">
      <c r="A36" s="86"/>
      <c r="B36" s="86"/>
      <c r="C36" s="86"/>
      <c r="D36" s="21"/>
      <c r="E36" s="93"/>
      <c r="F36" s="93"/>
      <c r="G36" s="94"/>
      <c r="H36" s="81"/>
      <c r="I36" s="81"/>
    </row>
    <row r="37" spans="1:13" ht="15.75" customHeight="1" x14ac:dyDescent="0.25">
      <c r="A37" s="1745" t="s">
        <v>62</v>
      </c>
      <c r="B37" s="1746"/>
      <c r="C37" s="1746"/>
      <c r="D37" s="1746"/>
      <c r="E37" s="1746"/>
      <c r="F37" s="1746"/>
      <c r="G37" s="1746"/>
      <c r="H37" s="1746"/>
      <c r="I37" s="1747"/>
    </row>
    <row r="38" spans="1:13" ht="129.75" customHeight="1" thickBot="1" x14ac:dyDescent="0.3">
      <c r="A38" s="1777" t="s">
        <v>613</v>
      </c>
      <c r="B38" s="1778"/>
      <c r="C38" s="1778"/>
      <c r="D38" s="1778"/>
      <c r="E38" s="1778"/>
      <c r="F38" s="1778"/>
      <c r="G38" s="1778"/>
      <c r="H38" s="1778"/>
      <c r="I38" s="1779"/>
    </row>
    <row r="39" spans="1:13" x14ac:dyDescent="0.25">
      <c r="A39" s="14" t="s">
        <v>13</v>
      </c>
      <c r="B39" s="14"/>
      <c r="C39" s="14"/>
      <c r="D39" s="14"/>
      <c r="E39" s="15"/>
      <c r="F39" s="15"/>
      <c r="G39" s="15"/>
      <c r="H39" s="15"/>
      <c r="I39" s="15"/>
      <c r="J39" s="15"/>
      <c r="K39" s="15"/>
    </row>
    <row r="40" spans="1:13" ht="18.75" x14ac:dyDescent="0.3">
      <c r="A40" s="38" t="s">
        <v>14</v>
      </c>
      <c r="B40" s="38"/>
      <c r="C40" s="38"/>
      <c r="D40" s="38"/>
      <c r="E40" s="39"/>
      <c r="F40" s="39"/>
      <c r="G40" s="39"/>
      <c r="H40" s="2175" t="s">
        <v>767</v>
      </c>
      <c r="I40" s="2175"/>
      <c r="J40" s="2175"/>
      <c r="K40" s="2175"/>
      <c r="L40" s="2175"/>
      <c r="M40" s="2175"/>
    </row>
    <row r="41" spans="1:13" ht="18.75" x14ac:dyDescent="0.25">
      <c r="A41" s="40"/>
      <c r="B41" s="40"/>
      <c r="C41" s="40"/>
      <c r="D41" s="40"/>
      <c r="E41" s="878" t="s">
        <v>29</v>
      </c>
      <c r="F41" s="878"/>
      <c r="G41" s="878"/>
      <c r="H41" s="2176" t="s">
        <v>367</v>
      </c>
      <c r="I41" s="2176"/>
      <c r="J41" s="2176"/>
      <c r="K41" s="2176"/>
      <c r="L41" s="2176"/>
      <c r="M41" s="2176"/>
    </row>
    <row r="42" spans="1:13" ht="18.75" x14ac:dyDescent="0.3">
      <c r="A42" s="38" t="s">
        <v>15</v>
      </c>
      <c r="B42" s="38"/>
      <c r="C42" s="38"/>
      <c r="D42" s="38"/>
      <c r="E42" s="39"/>
      <c r="F42" s="39"/>
      <c r="G42" s="39"/>
      <c r="H42" s="2177" t="s">
        <v>768</v>
      </c>
      <c r="I42" s="2177"/>
      <c r="J42" s="2177"/>
      <c r="K42" s="2177"/>
      <c r="L42" s="2177"/>
      <c r="M42" s="2177"/>
    </row>
    <row r="43" spans="1:13" ht="18.75" x14ac:dyDescent="0.25">
      <c r="A43" s="15"/>
      <c r="B43" s="15"/>
      <c r="C43" s="15"/>
      <c r="D43" s="15"/>
      <c r="E43" s="878" t="s">
        <v>29</v>
      </c>
      <c r="F43" s="878"/>
      <c r="G43" s="878"/>
      <c r="H43" s="2176" t="s">
        <v>367</v>
      </c>
      <c r="I43" s="2176"/>
      <c r="J43" s="2176"/>
      <c r="K43" s="2176"/>
      <c r="L43" s="2176"/>
      <c r="M43" s="2176"/>
    </row>
    <row r="44" spans="1:13" ht="18.75" x14ac:dyDescent="0.3">
      <c r="A44" s="15" t="s">
        <v>16</v>
      </c>
      <c r="B44" s="15"/>
      <c r="C44" s="15"/>
      <c r="D44" s="15"/>
      <c r="E44" s="39"/>
      <c r="F44" s="39"/>
      <c r="G44" s="39"/>
      <c r="H44" s="2178" t="s">
        <v>769</v>
      </c>
      <c r="I44" s="2178"/>
      <c r="J44" s="2178"/>
      <c r="K44" s="2178"/>
      <c r="L44" s="2178"/>
      <c r="M44" s="2178"/>
    </row>
    <row r="45" spans="1:13" ht="18.75" x14ac:dyDescent="0.25">
      <c r="A45" s="15"/>
      <c r="B45" s="15"/>
      <c r="C45" s="15"/>
      <c r="D45" s="15"/>
      <c r="E45" s="878" t="s">
        <v>29</v>
      </c>
      <c r="F45" s="878"/>
      <c r="G45" s="878"/>
      <c r="H45" s="2176" t="s">
        <v>367</v>
      </c>
      <c r="I45" s="2176"/>
      <c r="J45" s="2176"/>
      <c r="K45" s="2176"/>
      <c r="L45" s="2176"/>
      <c r="M45" s="2176"/>
    </row>
    <row r="46" spans="1:13" x14ac:dyDescent="0.25">
      <c r="A46" s="17" t="s">
        <v>17</v>
      </c>
      <c r="B46" s="14" t="s">
        <v>27</v>
      </c>
      <c r="C46" s="15"/>
      <c r="D46" s="15"/>
      <c r="E46" s="15"/>
      <c r="F46" s="15"/>
      <c r="G46" s="15"/>
      <c r="H46" s="15"/>
      <c r="I46" s="15"/>
      <c r="J46" s="15"/>
      <c r="K46" s="15"/>
    </row>
    <row r="47" spans="1:13" x14ac:dyDescent="0.25">
      <c r="A47" s="15" t="s">
        <v>18</v>
      </c>
      <c r="B47" s="15"/>
      <c r="C47" s="15"/>
      <c r="D47" s="15"/>
      <c r="E47" s="15"/>
      <c r="F47" s="15"/>
      <c r="G47" s="15"/>
      <c r="H47" s="15"/>
      <c r="I47" s="15"/>
      <c r="J47" s="15"/>
      <c r="K47" s="15"/>
    </row>
    <row r="49" spans="1:8" ht="18.75" x14ac:dyDescent="0.25">
      <c r="A49" s="1878"/>
      <c r="B49" s="1878"/>
      <c r="C49" s="1878"/>
      <c r="D49" s="1878"/>
      <c r="E49" s="1878"/>
      <c r="F49" s="1878"/>
      <c r="G49" s="1878"/>
      <c r="H49" s="1878"/>
    </row>
    <row r="50" spans="1:8" ht="18.75" x14ac:dyDescent="0.25">
      <c r="A50" s="1879"/>
      <c r="B50" s="1879"/>
      <c r="C50" s="1879"/>
      <c r="D50" s="1879"/>
      <c r="E50" s="1879"/>
      <c r="F50" s="1879"/>
      <c r="G50" s="1879"/>
      <c r="H50" s="1879"/>
    </row>
    <row r="51" spans="1:8" ht="18.75" x14ac:dyDescent="0.25">
      <c r="A51" s="1878"/>
      <c r="B51" s="1878"/>
      <c r="C51" s="1878"/>
      <c r="D51" s="1878"/>
      <c r="E51" s="1878"/>
      <c r="F51" s="1878"/>
      <c r="G51" s="1878"/>
      <c r="H51" s="1878"/>
    </row>
    <row r="52" spans="1:8" ht="18.75" x14ac:dyDescent="0.25">
      <c r="A52" s="1878"/>
      <c r="B52" s="1878"/>
      <c r="C52" s="1878"/>
      <c r="D52" s="1878"/>
      <c r="E52" s="1878"/>
      <c r="F52" s="1878"/>
      <c r="G52" s="1878"/>
      <c r="H52" s="1878"/>
    </row>
    <row r="53" spans="1:8" ht="18.75" x14ac:dyDescent="0.25">
      <c r="A53" s="1878"/>
      <c r="B53" s="1878"/>
      <c r="C53" s="1878"/>
      <c r="D53" s="1878"/>
      <c r="E53" s="1878"/>
      <c r="F53" s="1878"/>
      <c r="G53" s="1878"/>
      <c r="H53" s="1878"/>
    </row>
    <row r="54" spans="1:8" ht="18.75" x14ac:dyDescent="0.25">
      <c r="A54" s="1877"/>
      <c r="B54" s="1877"/>
      <c r="C54" s="1877"/>
      <c r="D54" s="1877"/>
      <c r="E54" s="1877"/>
      <c r="F54" s="1877"/>
      <c r="G54" s="1877"/>
      <c r="H54" s="1877"/>
    </row>
    <row r="55" spans="1:8" ht="18.75" x14ac:dyDescent="0.25">
      <c r="A55" s="168"/>
    </row>
  </sheetData>
  <mergeCells count="69">
    <mergeCell ref="A30:C30"/>
    <mergeCell ref="E30:F30"/>
    <mergeCell ref="A34:C34"/>
    <mergeCell ref="E34:F34"/>
    <mergeCell ref="H45:M45"/>
    <mergeCell ref="A31:C31"/>
    <mergeCell ref="E31:F31"/>
    <mergeCell ref="A32:C32"/>
    <mergeCell ref="E33:F33"/>
    <mergeCell ref="A33:C33"/>
    <mergeCell ref="C25:D25"/>
    <mergeCell ref="A27:I27"/>
    <mergeCell ref="A28:C29"/>
    <mergeCell ref="D28:F28"/>
    <mergeCell ref="G28:G29"/>
    <mergeCell ref="H28:H29"/>
    <mergeCell ref="I28:I29"/>
    <mergeCell ref="E29:F29"/>
    <mergeCell ref="A54:H54"/>
    <mergeCell ref="A49:H49"/>
    <mergeCell ref="A37:I37"/>
    <mergeCell ref="A38:I38"/>
    <mergeCell ref="H40:M40"/>
    <mergeCell ref="E41:G41"/>
    <mergeCell ref="H41:M41"/>
    <mergeCell ref="H42:M42"/>
    <mergeCell ref="E43:G43"/>
    <mergeCell ref="H43:M43"/>
    <mergeCell ref="H44:M44"/>
    <mergeCell ref="E45:G45"/>
    <mergeCell ref="A50:H50"/>
    <mergeCell ref="A51:H51"/>
    <mergeCell ref="A52:H52"/>
    <mergeCell ref="A53:H53"/>
    <mergeCell ref="A22:A24"/>
    <mergeCell ref="C22:D22"/>
    <mergeCell ref="C24:D24"/>
    <mergeCell ref="C23:D23"/>
    <mergeCell ref="C19:D19"/>
    <mergeCell ref="C20:D20"/>
    <mergeCell ref="A20:A21"/>
    <mergeCell ref="C21:D21"/>
    <mergeCell ref="A15:H15"/>
    <mergeCell ref="A16:I16"/>
    <mergeCell ref="A17:A18"/>
    <mergeCell ref="C17:D18"/>
    <mergeCell ref="E17:E18"/>
    <mergeCell ref="F17:F18"/>
    <mergeCell ref="G17:G18"/>
    <mergeCell ref="H17:I17"/>
    <mergeCell ref="A14:B14"/>
    <mergeCell ref="C14:I14"/>
    <mergeCell ref="A7:C7"/>
    <mergeCell ref="D7:H7"/>
    <mergeCell ref="A8:C8"/>
    <mergeCell ref="D8:H8"/>
    <mergeCell ref="A9:C9"/>
    <mergeCell ref="D9:H9"/>
    <mergeCell ref="A11:I11"/>
    <mergeCell ref="A12:B12"/>
    <mergeCell ref="C12:I12"/>
    <mergeCell ref="A13:B13"/>
    <mergeCell ref="C13:I13"/>
    <mergeCell ref="A3:I3"/>
    <mergeCell ref="A4:I4"/>
    <mergeCell ref="A5:C5"/>
    <mergeCell ref="D5:H5"/>
    <mergeCell ref="A6:C6"/>
    <mergeCell ref="D6:H6"/>
  </mergeCells>
  <pageMargins left="0.7" right="0.7" top="0.75" bottom="0.75" header="0.3" footer="0.3"/>
  <pageSetup paperSize="9" scale="38" fitToHeight="0"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8">
    <tabColor rgb="FF9E5ECE"/>
    <pageSetUpPr fitToPage="1"/>
  </sheetPr>
  <dimension ref="A1:M71"/>
  <sheetViews>
    <sheetView topLeftCell="A40" zoomScaleNormal="100" workbookViewId="0">
      <selection activeCell="H56" sqref="H56:M61"/>
    </sheetView>
  </sheetViews>
  <sheetFormatPr defaultColWidth="9.140625" defaultRowHeight="15.75" x14ac:dyDescent="0.25"/>
  <cols>
    <col min="1" max="1" width="9.42578125" style="16" customWidth="1"/>
    <col min="2" max="2" width="6.140625" style="16" customWidth="1"/>
    <col min="3" max="3" width="33.140625" style="16" customWidth="1"/>
    <col min="4" max="4" width="22.85546875" style="16" customWidth="1"/>
    <col min="5" max="5" width="11.5703125" style="16" customWidth="1"/>
    <col min="6" max="6" width="10.5703125" style="16" customWidth="1"/>
    <col min="7" max="7" width="15.42578125" style="16" customWidth="1"/>
    <col min="8" max="8" width="20.42578125" style="16" customWidth="1"/>
    <col min="9" max="9" width="83.5703125" style="16" customWidth="1"/>
    <col min="10" max="16384" width="9.140625" style="16"/>
  </cols>
  <sheetData>
    <row r="1" spans="1:9" x14ac:dyDescent="0.25">
      <c r="A1" s="81"/>
      <c r="B1" s="81"/>
      <c r="C1" s="81"/>
      <c r="D1" s="81"/>
      <c r="E1" s="81"/>
      <c r="F1" s="81"/>
      <c r="G1" s="81"/>
      <c r="H1" s="81"/>
      <c r="I1" s="162" t="s">
        <v>37</v>
      </c>
    </row>
    <row r="2" spans="1:9" ht="16.5" thickBot="1" x14ac:dyDescent="0.3">
      <c r="A2" s="81"/>
      <c r="B2" s="81"/>
      <c r="C2" s="81"/>
      <c r="D2" s="81"/>
      <c r="E2" s="81"/>
      <c r="F2" s="81"/>
      <c r="G2" s="81"/>
      <c r="H2" s="81"/>
      <c r="I2" s="162" t="s">
        <v>38</v>
      </c>
    </row>
    <row r="3" spans="1:9" x14ac:dyDescent="0.25">
      <c r="A3" s="1034" t="s">
        <v>584</v>
      </c>
      <c r="B3" s="1035"/>
      <c r="C3" s="1035"/>
      <c r="D3" s="1035"/>
      <c r="E3" s="1035"/>
      <c r="F3" s="1035"/>
      <c r="G3" s="1035"/>
      <c r="H3" s="1035"/>
      <c r="I3" s="1036"/>
    </row>
    <row r="4" spans="1:9" x14ac:dyDescent="0.25">
      <c r="A4" s="1748" t="s">
        <v>592</v>
      </c>
      <c r="B4" s="1597"/>
      <c r="C4" s="1597"/>
      <c r="D4" s="1597"/>
      <c r="E4" s="1597"/>
      <c r="F4" s="1597"/>
      <c r="G4" s="1597"/>
      <c r="H4" s="1597"/>
      <c r="I4" s="1749"/>
    </row>
    <row r="5" spans="1:9" x14ac:dyDescent="0.25">
      <c r="A5" s="1590" t="s">
        <v>0</v>
      </c>
      <c r="B5" s="1084"/>
      <c r="C5" s="1084"/>
      <c r="D5" s="1186" t="s">
        <v>40</v>
      </c>
      <c r="E5" s="1186"/>
      <c r="F5" s="1186"/>
      <c r="G5" s="1186"/>
      <c r="H5" s="1186"/>
      <c r="I5" s="99" t="s">
        <v>46</v>
      </c>
    </row>
    <row r="6" spans="1:9" x14ac:dyDescent="0.25">
      <c r="A6" s="1590" t="s">
        <v>1</v>
      </c>
      <c r="B6" s="1084"/>
      <c r="C6" s="1084"/>
      <c r="D6" s="1186" t="s">
        <v>123</v>
      </c>
      <c r="E6" s="1186"/>
      <c r="F6" s="1186"/>
      <c r="G6" s="1186"/>
      <c r="H6" s="1186"/>
      <c r="I6" s="99" t="s">
        <v>64</v>
      </c>
    </row>
    <row r="7" spans="1:9" ht="15.75" customHeight="1" x14ac:dyDescent="0.25">
      <c r="A7" s="1590" t="s">
        <v>2</v>
      </c>
      <c r="B7" s="1084"/>
      <c r="C7" s="1084"/>
      <c r="D7" s="1081" t="s">
        <v>128</v>
      </c>
      <c r="E7" s="1186"/>
      <c r="F7" s="1186"/>
      <c r="G7" s="1186"/>
      <c r="H7" s="1082"/>
      <c r="I7" s="99" t="s">
        <v>219</v>
      </c>
    </row>
    <row r="8" spans="1:9" ht="15.75" customHeight="1" x14ac:dyDescent="0.25">
      <c r="A8" s="1590" t="s">
        <v>3</v>
      </c>
      <c r="B8" s="1084"/>
      <c r="C8" s="1084"/>
      <c r="D8" s="1081" t="s">
        <v>127</v>
      </c>
      <c r="E8" s="1186"/>
      <c r="F8" s="1186"/>
      <c r="G8" s="1186"/>
      <c r="H8" s="1082"/>
      <c r="I8" s="99" t="s">
        <v>73</v>
      </c>
    </row>
    <row r="9" spans="1:9" ht="15.75" customHeight="1" thickBot="1" x14ac:dyDescent="0.3">
      <c r="A9" s="1607" t="s">
        <v>4</v>
      </c>
      <c r="B9" s="1608"/>
      <c r="C9" s="1608"/>
      <c r="D9" s="1212" t="s">
        <v>74</v>
      </c>
      <c r="E9" s="1213"/>
      <c r="F9" s="1213"/>
      <c r="G9" s="1213"/>
      <c r="H9" s="1214"/>
      <c r="I9" s="100" t="s">
        <v>72</v>
      </c>
    </row>
    <row r="10" spans="1:9" ht="16.5" thickBot="1" x14ac:dyDescent="0.3">
      <c r="A10" s="80"/>
      <c r="B10" s="80"/>
      <c r="C10" s="80"/>
      <c r="D10" s="80"/>
      <c r="E10" s="80"/>
      <c r="F10" s="80"/>
      <c r="G10" s="80"/>
      <c r="H10" s="80"/>
      <c r="I10" s="81"/>
    </row>
    <row r="11" spans="1:9" x14ac:dyDescent="0.25">
      <c r="A11" s="1604" t="s">
        <v>48</v>
      </c>
      <c r="B11" s="1605"/>
      <c r="C11" s="1605"/>
      <c r="D11" s="1605"/>
      <c r="E11" s="1605"/>
      <c r="F11" s="1605"/>
      <c r="G11" s="1605"/>
      <c r="H11" s="1605"/>
      <c r="I11" s="1606"/>
    </row>
    <row r="12" spans="1:9" ht="43.5" customHeight="1" x14ac:dyDescent="0.25">
      <c r="A12" s="1611" t="s">
        <v>5</v>
      </c>
      <c r="B12" s="1612"/>
      <c r="C12" s="1889" t="s">
        <v>290</v>
      </c>
      <c r="D12" s="1890"/>
      <c r="E12" s="1890"/>
      <c r="F12" s="1890"/>
      <c r="G12" s="1890"/>
      <c r="H12" s="1890"/>
      <c r="I12" s="1891"/>
    </row>
    <row r="13" spans="1:9" ht="74.25" customHeight="1" x14ac:dyDescent="0.25">
      <c r="A13" s="1170" t="s">
        <v>6</v>
      </c>
      <c r="B13" s="1171"/>
      <c r="C13" s="1889" t="s">
        <v>291</v>
      </c>
      <c r="D13" s="1890"/>
      <c r="E13" s="1890"/>
      <c r="F13" s="1890"/>
      <c r="G13" s="1890"/>
      <c r="H13" s="1890"/>
      <c r="I13" s="1891"/>
    </row>
    <row r="14" spans="1:9" ht="72.75" customHeight="1" thickBot="1" x14ac:dyDescent="0.3">
      <c r="A14" s="1618" t="s">
        <v>7</v>
      </c>
      <c r="B14" s="1619"/>
      <c r="C14" s="1888" t="s">
        <v>292</v>
      </c>
      <c r="D14" s="1778"/>
      <c r="E14" s="1778"/>
      <c r="F14" s="1778"/>
      <c r="G14" s="1778"/>
      <c r="H14" s="1778"/>
      <c r="I14" s="1779"/>
    </row>
    <row r="15" spans="1:9" ht="16.5" thickBot="1" x14ac:dyDescent="0.3">
      <c r="A15" s="1766"/>
      <c r="B15" s="1766"/>
      <c r="C15" s="1766"/>
      <c r="D15" s="1766"/>
      <c r="E15" s="1766"/>
      <c r="F15" s="1766"/>
      <c r="G15" s="1766"/>
      <c r="H15" s="1766"/>
      <c r="I15" s="81"/>
    </row>
    <row r="16" spans="1:9" x14ac:dyDescent="0.25">
      <c r="A16" s="1604" t="s">
        <v>49</v>
      </c>
      <c r="B16" s="1605"/>
      <c r="C16" s="1605"/>
      <c r="D16" s="1605"/>
      <c r="E16" s="1605"/>
      <c r="F16" s="1605"/>
      <c r="G16" s="1605"/>
      <c r="H16" s="1605"/>
      <c r="I16" s="1606"/>
    </row>
    <row r="17" spans="1:9" x14ac:dyDescent="0.25">
      <c r="A17" s="1810" t="s">
        <v>55</v>
      </c>
      <c r="B17" s="82" t="s">
        <v>56</v>
      </c>
      <c r="C17" s="1204" t="s">
        <v>57</v>
      </c>
      <c r="D17" s="1204"/>
      <c r="E17" s="1204" t="s">
        <v>58</v>
      </c>
      <c r="F17" s="1769" t="s">
        <v>33</v>
      </c>
      <c r="G17" s="1769" t="s">
        <v>36</v>
      </c>
      <c r="H17" s="1624" t="s">
        <v>42</v>
      </c>
      <c r="I17" s="1647"/>
    </row>
    <row r="18" spans="1:9" x14ac:dyDescent="0.25">
      <c r="A18" s="1811"/>
      <c r="B18" s="83"/>
      <c r="C18" s="1204"/>
      <c r="D18" s="1204"/>
      <c r="E18" s="1204"/>
      <c r="F18" s="1770"/>
      <c r="G18" s="1770"/>
      <c r="H18" s="73" t="s">
        <v>43</v>
      </c>
      <c r="I18" s="103" t="s">
        <v>44</v>
      </c>
    </row>
    <row r="19" spans="1:9" x14ac:dyDescent="0.25">
      <c r="A19" s="107">
        <v>1</v>
      </c>
      <c r="B19" s="72">
        <v>2</v>
      </c>
      <c r="C19" s="1763">
        <v>3</v>
      </c>
      <c r="D19" s="1657"/>
      <c r="E19" s="72">
        <v>4</v>
      </c>
      <c r="F19" s="71">
        <v>5</v>
      </c>
      <c r="G19" s="72">
        <v>6</v>
      </c>
      <c r="H19" s="72" t="s">
        <v>35</v>
      </c>
      <c r="I19" s="108"/>
    </row>
    <row r="20" spans="1:9" ht="112.5" customHeight="1" x14ac:dyDescent="0.25">
      <c r="A20" s="1075" t="s">
        <v>9</v>
      </c>
      <c r="B20" s="71" t="s">
        <v>20</v>
      </c>
      <c r="C20" s="1081" t="s">
        <v>150</v>
      </c>
      <c r="D20" s="1082"/>
      <c r="E20" s="8" t="s">
        <v>32</v>
      </c>
      <c r="F20" s="7">
        <v>120</v>
      </c>
      <c r="G20" s="71">
        <v>70</v>
      </c>
      <c r="H20" s="71">
        <f t="shared" ref="H20:H31" si="0">G20-F20</f>
        <v>-50</v>
      </c>
      <c r="I20" s="267" t="s">
        <v>742</v>
      </c>
    </row>
    <row r="21" spans="1:9" ht="117.75" customHeight="1" x14ac:dyDescent="0.25">
      <c r="A21" s="1076"/>
      <c r="B21" s="71" t="s">
        <v>21</v>
      </c>
      <c r="C21" s="1081" t="s">
        <v>151</v>
      </c>
      <c r="D21" s="1082"/>
      <c r="E21" s="8" t="s">
        <v>32</v>
      </c>
      <c r="F21" s="7">
        <v>35</v>
      </c>
      <c r="G21" s="71">
        <v>5</v>
      </c>
      <c r="H21" s="71">
        <f t="shared" si="0"/>
        <v>-30</v>
      </c>
      <c r="I21" s="267" t="s">
        <v>743</v>
      </c>
    </row>
    <row r="22" spans="1:9" ht="72.75" customHeight="1" x14ac:dyDescent="0.25">
      <c r="A22" s="1076"/>
      <c r="B22" s="71" t="s">
        <v>110</v>
      </c>
      <c r="C22" s="1081" t="s">
        <v>96</v>
      </c>
      <c r="D22" s="1082"/>
      <c r="E22" s="8" t="s">
        <v>32</v>
      </c>
      <c r="F22" s="7">
        <v>200000</v>
      </c>
      <c r="G22" s="71">
        <v>93961</v>
      </c>
      <c r="H22" s="71">
        <f>G22-F22</f>
        <v>-106039</v>
      </c>
      <c r="I22" s="267" t="s">
        <v>744</v>
      </c>
    </row>
    <row r="23" spans="1:9" ht="69.75" customHeight="1" x14ac:dyDescent="0.25">
      <c r="A23" s="1076"/>
      <c r="B23" s="71" t="s">
        <v>225</v>
      </c>
      <c r="C23" s="1081" t="s">
        <v>293</v>
      </c>
      <c r="D23" s="1082"/>
      <c r="E23" s="8" t="s">
        <v>32</v>
      </c>
      <c r="F23" s="7">
        <v>0</v>
      </c>
      <c r="G23" s="71">
        <v>16597</v>
      </c>
      <c r="H23" s="71">
        <f>G23-F23</f>
        <v>16597</v>
      </c>
      <c r="I23" s="143" t="s">
        <v>330</v>
      </c>
    </row>
    <row r="24" spans="1:9" ht="33.75" customHeight="1" x14ac:dyDescent="0.25">
      <c r="A24" s="1075" t="s">
        <v>10</v>
      </c>
      <c r="B24" s="26" t="s">
        <v>25</v>
      </c>
      <c r="C24" s="1078" t="s">
        <v>75</v>
      </c>
      <c r="D24" s="1079"/>
      <c r="E24" s="8" t="s">
        <v>71</v>
      </c>
      <c r="F24" s="69">
        <v>726</v>
      </c>
      <c r="G24" s="12">
        <v>309.08999999999997</v>
      </c>
      <c r="H24" s="12">
        <f t="shared" si="0"/>
        <v>-416.91</v>
      </c>
      <c r="I24" s="1896" t="s">
        <v>745</v>
      </c>
    </row>
    <row r="25" spans="1:9" ht="66.75" customHeight="1" x14ac:dyDescent="0.25">
      <c r="A25" s="1076"/>
      <c r="B25" s="26" t="s">
        <v>108</v>
      </c>
      <c r="C25" s="1078" t="s">
        <v>76</v>
      </c>
      <c r="D25" s="1079"/>
      <c r="E25" s="8" t="s">
        <v>71</v>
      </c>
      <c r="F25" s="69">
        <v>150</v>
      </c>
      <c r="G25" s="12">
        <v>45.8</v>
      </c>
      <c r="H25" s="12">
        <f t="shared" si="0"/>
        <v>-104.2</v>
      </c>
      <c r="I25" s="1897"/>
    </row>
    <row r="26" spans="1:9" ht="36" customHeight="1" x14ac:dyDescent="0.25">
      <c r="A26" s="1076"/>
      <c r="B26" s="26" t="s">
        <v>107</v>
      </c>
      <c r="C26" s="1078" t="s">
        <v>77</v>
      </c>
      <c r="D26" s="1079"/>
      <c r="E26" s="8" t="s">
        <v>32</v>
      </c>
      <c r="F26" s="69">
        <v>40</v>
      </c>
      <c r="G26" s="12">
        <v>13</v>
      </c>
      <c r="H26" s="12">
        <f t="shared" si="0"/>
        <v>-27</v>
      </c>
      <c r="I26" s="1898" t="s">
        <v>614</v>
      </c>
    </row>
    <row r="27" spans="1:9" ht="31.5" customHeight="1" x14ac:dyDescent="0.25">
      <c r="A27" s="1076"/>
      <c r="B27" s="26" t="s">
        <v>109</v>
      </c>
      <c r="C27" s="1078" t="s">
        <v>78</v>
      </c>
      <c r="D27" s="1079"/>
      <c r="E27" s="8" t="s">
        <v>32</v>
      </c>
      <c r="F27" s="69">
        <v>30</v>
      </c>
      <c r="G27" s="12">
        <v>3</v>
      </c>
      <c r="H27" s="12">
        <f t="shared" si="0"/>
        <v>-27</v>
      </c>
      <c r="I27" s="1899"/>
    </row>
    <row r="28" spans="1:9" ht="42.75" customHeight="1" x14ac:dyDescent="0.25">
      <c r="A28" s="1076"/>
      <c r="B28" s="26" t="s">
        <v>224</v>
      </c>
      <c r="C28" s="1078" t="s">
        <v>294</v>
      </c>
      <c r="D28" s="1079"/>
      <c r="E28" s="8" t="s">
        <v>32</v>
      </c>
      <c r="F28" s="69">
        <v>2</v>
      </c>
      <c r="G28" s="12">
        <v>19</v>
      </c>
      <c r="H28" s="12">
        <f t="shared" si="0"/>
        <v>17</v>
      </c>
      <c r="I28" s="108" t="s">
        <v>331</v>
      </c>
    </row>
    <row r="29" spans="1:9" ht="59.25" customHeight="1" x14ac:dyDescent="0.25">
      <c r="A29" s="1077"/>
      <c r="B29" s="26" t="s">
        <v>227</v>
      </c>
      <c r="C29" s="1078" t="s">
        <v>295</v>
      </c>
      <c r="D29" s="1079"/>
      <c r="E29" s="8" t="s">
        <v>32</v>
      </c>
      <c r="F29" s="69">
        <v>4</v>
      </c>
      <c r="G29" s="12">
        <v>8</v>
      </c>
      <c r="H29" s="12">
        <f t="shared" si="0"/>
        <v>4</v>
      </c>
      <c r="I29" s="108" t="s">
        <v>332</v>
      </c>
    </row>
    <row r="30" spans="1:9" ht="52.5" customHeight="1" thickBot="1" x14ac:dyDescent="0.3">
      <c r="A30" s="1075" t="s">
        <v>11</v>
      </c>
      <c r="B30" s="26" t="s">
        <v>26</v>
      </c>
      <c r="C30" s="1081" t="s">
        <v>149</v>
      </c>
      <c r="D30" s="1082"/>
      <c r="E30" s="8" t="s">
        <v>104</v>
      </c>
      <c r="F30" s="12">
        <v>9517.6</v>
      </c>
      <c r="G30" s="23">
        <v>7652.4</v>
      </c>
      <c r="H30" s="12">
        <f t="shared" si="0"/>
        <v>-1865.2000000000007</v>
      </c>
      <c r="I30" s="346" t="s">
        <v>611</v>
      </c>
    </row>
    <row r="31" spans="1:9" ht="78.75" customHeight="1" thickBot="1" x14ac:dyDescent="0.3">
      <c r="A31" s="1144"/>
      <c r="B31" s="110" t="s">
        <v>54</v>
      </c>
      <c r="C31" s="1212" t="s">
        <v>118</v>
      </c>
      <c r="D31" s="1214"/>
      <c r="E31" s="111" t="s">
        <v>31</v>
      </c>
      <c r="F31" s="193">
        <v>97</v>
      </c>
      <c r="G31" s="154">
        <v>99.99</v>
      </c>
      <c r="H31" s="155">
        <f t="shared" si="0"/>
        <v>2.9899999999999949</v>
      </c>
      <c r="I31" s="112" t="s">
        <v>615</v>
      </c>
    </row>
    <row r="32" spans="1:9" ht="16.5" thickBot="1" x14ac:dyDescent="0.3">
      <c r="A32" s="84"/>
      <c r="B32" s="27"/>
      <c r="C32" s="75"/>
      <c r="D32" s="75"/>
      <c r="E32" s="75"/>
      <c r="F32" s="75"/>
      <c r="G32" s="75"/>
      <c r="H32" s="75"/>
      <c r="I32" s="81"/>
    </row>
    <row r="33" spans="1:11" x14ac:dyDescent="0.25">
      <c r="A33" s="1745" t="s">
        <v>61</v>
      </c>
      <c r="B33" s="1746"/>
      <c r="C33" s="1746"/>
      <c r="D33" s="1746"/>
      <c r="E33" s="1746"/>
      <c r="F33" s="1746"/>
      <c r="G33" s="1746"/>
      <c r="H33" s="1746"/>
      <c r="I33" s="1747"/>
      <c r="J33" s="20"/>
      <c r="K33" s="20"/>
    </row>
    <row r="34" spans="1:11" x14ac:dyDescent="0.25">
      <c r="A34" s="1087" t="s">
        <v>12</v>
      </c>
      <c r="B34" s="1088"/>
      <c r="C34" s="1089"/>
      <c r="D34" s="1763" t="s">
        <v>19</v>
      </c>
      <c r="E34" s="1656"/>
      <c r="F34" s="1657"/>
      <c r="G34" s="1205" t="s">
        <v>33</v>
      </c>
      <c r="H34" s="1205" t="s">
        <v>45</v>
      </c>
      <c r="I34" s="1892" t="s">
        <v>60</v>
      </c>
    </row>
    <row r="35" spans="1:11" x14ac:dyDescent="0.25">
      <c r="A35" s="1090"/>
      <c r="B35" s="1091"/>
      <c r="C35" s="1092"/>
      <c r="D35" s="72" t="s">
        <v>28</v>
      </c>
      <c r="E35" s="1763" t="s">
        <v>41</v>
      </c>
      <c r="F35" s="1657"/>
      <c r="G35" s="1206"/>
      <c r="H35" s="1206"/>
      <c r="I35" s="1892"/>
    </row>
    <row r="36" spans="1:11" x14ac:dyDescent="0.25">
      <c r="A36" s="107"/>
      <c r="B36" s="72"/>
      <c r="C36" s="72">
        <v>1</v>
      </c>
      <c r="D36" s="72">
        <v>2</v>
      </c>
      <c r="E36" s="1763">
        <v>3</v>
      </c>
      <c r="F36" s="1657"/>
      <c r="G36" s="72">
        <v>4</v>
      </c>
      <c r="H36" s="72">
        <v>5</v>
      </c>
      <c r="I36" s="113"/>
    </row>
    <row r="37" spans="1:11" x14ac:dyDescent="0.25">
      <c r="A37" s="1804" t="s">
        <v>130</v>
      </c>
      <c r="B37" s="1204"/>
      <c r="C37" s="1204"/>
      <c r="D37" s="72"/>
      <c r="E37" s="1204"/>
      <c r="F37" s="1204"/>
      <c r="G37" s="255">
        <f>G38+G41+G47</f>
        <v>600150</v>
      </c>
      <c r="H37" s="255">
        <f>H38+H41+H47</f>
        <v>1004601.54</v>
      </c>
      <c r="I37" s="601">
        <f>I38+I41+I47</f>
        <v>992879.03200000001</v>
      </c>
    </row>
    <row r="38" spans="1:11" ht="29.85" customHeight="1" x14ac:dyDescent="0.25">
      <c r="A38" s="1145" t="s">
        <v>200</v>
      </c>
      <c r="B38" s="1146"/>
      <c r="C38" s="1146"/>
      <c r="D38" s="169" t="s">
        <v>63</v>
      </c>
      <c r="E38" s="1893"/>
      <c r="F38" s="1894"/>
      <c r="G38" s="452">
        <f>G39+G40</f>
        <v>406500</v>
      </c>
      <c r="H38" s="452">
        <f>H39+H40</f>
        <v>874368.84</v>
      </c>
      <c r="I38" s="486">
        <f>I39+I40</f>
        <v>874361.52599999995</v>
      </c>
    </row>
    <row r="39" spans="1:11" ht="19.149999999999999" customHeight="1" x14ac:dyDescent="0.25">
      <c r="A39" s="1884" t="s">
        <v>70</v>
      </c>
      <c r="B39" s="1885"/>
      <c r="C39" s="1885"/>
      <c r="D39" s="169"/>
      <c r="E39" s="1883">
        <v>26</v>
      </c>
      <c r="F39" s="1883"/>
      <c r="G39" s="462">
        <v>406500</v>
      </c>
      <c r="H39" s="462">
        <v>191973.74</v>
      </c>
      <c r="I39" s="491">
        <v>191966.56099999999</v>
      </c>
    </row>
    <row r="40" spans="1:11" ht="18.75" customHeight="1" x14ac:dyDescent="0.25">
      <c r="A40" s="1884" t="s">
        <v>131</v>
      </c>
      <c r="B40" s="1885"/>
      <c r="C40" s="1885"/>
      <c r="D40" s="169"/>
      <c r="E40" s="1883">
        <v>29</v>
      </c>
      <c r="F40" s="1883"/>
      <c r="G40" s="462">
        <v>0</v>
      </c>
      <c r="H40" s="462">
        <v>682395.1</v>
      </c>
      <c r="I40" s="491">
        <v>682394.96499999997</v>
      </c>
    </row>
    <row r="41" spans="1:11" ht="33.75" customHeight="1" x14ac:dyDescent="0.25">
      <c r="A41" s="1145" t="s">
        <v>157</v>
      </c>
      <c r="B41" s="1146"/>
      <c r="C41" s="1146"/>
      <c r="D41" s="169" t="s">
        <v>158</v>
      </c>
      <c r="E41" s="1883"/>
      <c r="F41" s="1883"/>
      <c r="G41" s="452">
        <f>G42+G43</f>
        <v>112154</v>
      </c>
      <c r="H41" s="452">
        <f>H42+H43</f>
        <v>62775</v>
      </c>
      <c r="I41" s="486">
        <f>I42+I43</f>
        <v>75653.960999999996</v>
      </c>
    </row>
    <row r="42" spans="1:11" ht="18.75" customHeight="1" x14ac:dyDescent="0.25">
      <c r="A42" s="1884" t="s">
        <v>180</v>
      </c>
      <c r="B42" s="1885"/>
      <c r="C42" s="1885"/>
      <c r="D42" s="169"/>
      <c r="E42" s="1883">
        <v>28</v>
      </c>
      <c r="F42" s="1883"/>
      <c r="G42" s="462">
        <v>62154</v>
      </c>
      <c r="H42" s="462">
        <v>12775</v>
      </c>
      <c r="I42" s="491">
        <v>8321.2379999999994</v>
      </c>
    </row>
    <row r="43" spans="1:11" ht="18.75" customHeight="1" x14ac:dyDescent="0.25">
      <c r="A43" s="1881" t="s">
        <v>328</v>
      </c>
      <c r="B43" s="1882"/>
      <c r="C43" s="1882"/>
      <c r="D43" s="169"/>
      <c r="E43" s="1883">
        <v>31</v>
      </c>
      <c r="F43" s="1883"/>
      <c r="G43" s="462">
        <v>50000</v>
      </c>
      <c r="H43" s="462">
        <v>50000</v>
      </c>
      <c r="I43" s="602">
        <v>67332.722999999998</v>
      </c>
    </row>
    <row r="44" spans="1:11" ht="44.25" customHeight="1" x14ac:dyDescent="0.25">
      <c r="A44" s="1905" t="s">
        <v>616</v>
      </c>
      <c r="B44" s="1906"/>
      <c r="C44" s="1906"/>
      <c r="D44" s="169" t="s">
        <v>619</v>
      </c>
      <c r="E44" s="1883"/>
      <c r="F44" s="1883"/>
      <c r="G44" s="452">
        <f>G45+G46</f>
        <v>200000</v>
      </c>
      <c r="H44" s="452">
        <f>H45+H46</f>
        <v>160000</v>
      </c>
      <c r="I44" s="486">
        <f>I45+I46</f>
        <v>160000</v>
      </c>
    </row>
    <row r="45" spans="1:11" ht="19.5" customHeight="1" x14ac:dyDescent="0.25">
      <c r="A45" s="1907" t="s">
        <v>617</v>
      </c>
      <c r="B45" s="1908"/>
      <c r="C45" s="1908"/>
      <c r="D45" s="169"/>
      <c r="E45" s="1911">
        <v>22</v>
      </c>
      <c r="F45" s="1912"/>
      <c r="G45" s="462">
        <v>0</v>
      </c>
      <c r="H45" s="462">
        <v>160000</v>
      </c>
      <c r="I45" s="602">
        <v>160000</v>
      </c>
    </row>
    <row r="46" spans="1:11" ht="18.75" customHeight="1" x14ac:dyDescent="0.25">
      <c r="A46" s="1909" t="s">
        <v>618</v>
      </c>
      <c r="B46" s="1910"/>
      <c r="C46" s="1910"/>
      <c r="D46" s="169"/>
      <c r="E46" s="1911">
        <v>28</v>
      </c>
      <c r="F46" s="1912"/>
      <c r="G46" s="462">
        <v>200000</v>
      </c>
      <c r="H46" s="462"/>
      <c r="I46" s="602"/>
    </row>
    <row r="47" spans="1:11" ht="45" customHeight="1" x14ac:dyDescent="0.25">
      <c r="A47" s="1903" t="s">
        <v>159</v>
      </c>
      <c r="B47" s="1904"/>
      <c r="C47" s="1904"/>
      <c r="D47" s="169" t="s">
        <v>160</v>
      </c>
      <c r="E47" s="1883"/>
      <c r="F47" s="1883"/>
      <c r="G47" s="452">
        <f>G48+G49+G50+G51</f>
        <v>81496</v>
      </c>
      <c r="H47" s="452">
        <f>H48+H49+H50+H51</f>
        <v>67457.700000000012</v>
      </c>
      <c r="I47" s="486">
        <f>I48+I49+I50+I51</f>
        <v>42863.545000000006</v>
      </c>
    </row>
    <row r="48" spans="1:11" ht="21.6" customHeight="1" x14ac:dyDescent="0.25">
      <c r="A48" s="1886" t="s">
        <v>336</v>
      </c>
      <c r="B48" s="1887"/>
      <c r="C48" s="1887"/>
      <c r="D48" s="169"/>
      <c r="E48" s="1883">
        <v>22</v>
      </c>
      <c r="F48" s="1883"/>
      <c r="G48" s="462">
        <v>12586.5</v>
      </c>
      <c r="H48" s="462">
        <v>12472</v>
      </c>
      <c r="I48" s="491">
        <v>11577.85</v>
      </c>
    </row>
    <row r="49" spans="1:13" ht="21.6" customHeight="1" x14ac:dyDescent="0.25">
      <c r="A49" s="1884" t="s">
        <v>180</v>
      </c>
      <c r="B49" s="1885"/>
      <c r="C49" s="1885"/>
      <c r="D49" s="169"/>
      <c r="E49" s="1883">
        <v>28</v>
      </c>
      <c r="F49" s="1883"/>
      <c r="G49" s="462">
        <v>23541.9</v>
      </c>
      <c r="H49" s="462">
        <v>9841.9</v>
      </c>
      <c r="I49" s="491">
        <v>9337.2360000000008</v>
      </c>
    </row>
    <row r="50" spans="1:13" ht="21.6" customHeight="1" x14ac:dyDescent="0.25">
      <c r="A50" s="1881" t="s">
        <v>328</v>
      </c>
      <c r="B50" s="1882"/>
      <c r="C50" s="1882"/>
      <c r="D50" s="274"/>
      <c r="E50" s="1883">
        <v>31</v>
      </c>
      <c r="F50" s="1883"/>
      <c r="G50" s="462">
        <v>45209.599999999999</v>
      </c>
      <c r="H50" s="462">
        <v>45045.8</v>
      </c>
      <c r="I50" s="491">
        <v>21863.638999999999</v>
      </c>
    </row>
    <row r="51" spans="1:13" ht="35.450000000000003" customHeight="1" thickBot="1" x14ac:dyDescent="0.3">
      <c r="A51" s="1901" t="s">
        <v>335</v>
      </c>
      <c r="B51" s="1902"/>
      <c r="C51" s="1902"/>
      <c r="D51" s="352"/>
      <c r="E51" s="1900">
        <v>33</v>
      </c>
      <c r="F51" s="1900"/>
      <c r="G51" s="256">
        <v>158</v>
      </c>
      <c r="H51" s="256">
        <v>98</v>
      </c>
      <c r="I51" s="494">
        <v>84.82</v>
      </c>
    </row>
    <row r="52" spans="1:13" ht="16.5" thickBot="1" x14ac:dyDescent="0.3">
      <c r="A52" s="1622"/>
      <c r="B52" s="1622"/>
      <c r="C52" s="1622"/>
      <c r="D52" s="1622"/>
      <c r="E52" s="1622"/>
      <c r="F52" s="1622"/>
      <c r="G52" s="1622"/>
      <c r="H52" s="1622"/>
      <c r="I52" s="1622"/>
    </row>
    <row r="53" spans="1:13" ht="15.75" customHeight="1" x14ac:dyDescent="0.25">
      <c r="A53" s="1745" t="s">
        <v>62</v>
      </c>
      <c r="B53" s="1746"/>
      <c r="C53" s="1746"/>
      <c r="D53" s="1746"/>
      <c r="E53" s="1746"/>
      <c r="F53" s="1746"/>
      <c r="G53" s="1746"/>
      <c r="H53" s="1746"/>
      <c r="I53" s="1747"/>
    </row>
    <row r="54" spans="1:13" ht="134.25" customHeight="1" thickBot="1" x14ac:dyDescent="0.3">
      <c r="A54" s="1152" t="s">
        <v>696</v>
      </c>
      <c r="B54" s="1049"/>
      <c r="C54" s="1049"/>
      <c r="D54" s="1049"/>
      <c r="E54" s="1049"/>
      <c r="F54" s="1049"/>
      <c r="G54" s="1049"/>
      <c r="H54" s="1049"/>
      <c r="I54" s="1153"/>
    </row>
    <row r="55" spans="1:13" x14ac:dyDescent="0.25">
      <c r="A55" s="14" t="s">
        <v>13</v>
      </c>
      <c r="B55" s="14"/>
      <c r="C55" s="14"/>
      <c r="D55" s="14"/>
      <c r="E55" s="15"/>
      <c r="F55" s="15"/>
      <c r="G55" s="15"/>
      <c r="H55" s="15"/>
      <c r="I55" s="15"/>
    </row>
    <row r="56" spans="1:13" ht="18.75" x14ac:dyDescent="0.3">
      <c r="A56" s="28" t="s">
        <v>14</v>
      </c>
      <c r="B56" s="28"/>
      <c r="C56" s="28"/>
      <c r="D56" s="28"/>
      <c r="E56" s="29"/>
      <c r="F56" s="29"/>
      <c r="G56" s="29"/>
      <c r="H56" s="2175" t="s">
        <v>767</v>
      </c>
      <c r="I56" s="2175"/>
      <c r="J56" s="2175"/>
      <c r="K56" s="2175"/>
      <c r="L56" s="2175"/>
      <c r="M56" s="2175"/>
    </row>
    <row r="57" spans="1:13" ht="18.75" x14ac:dyDescent="0.25">
      <c r="A57" s="30"/>
      <c r="B57" s="30"/>
      <c r="C57" s="30"/>
      <c r="D57" s="30"/>
      <c r="E57" s="1895" t="s">
        <v>29</v>
      </c>
      <c r="F57" s="1895"/>
      <c r="G57" s="1895"/>
      <c r="H57" s="2176" t="s">
        <v>367</v>
      </c>
      <c r="I57" s="2176"/>
      <c r="J57" s="2176"/>
      <c r="K57" s="2176"/>
      <c r="L57" s="2176"/>
      <c r="M57" s="2176"/>
    </row>
    <row r="58" spans="1:13" ht="18.75" x14ac:dyDescent="0.3">
      <c r="A58" s="28" t="s">
        <v>15</v>
      </c>
      <c r="B58" s="28"/>
      <c r="C58" s="28"/>
      <c r="D58" s="28"/>
      <c r="E58" s="29"/>
      <c r="F58" s="29"/>
      <c r="G58" s="29"/>
      <c r="H58" s="2177" t="s">
        <v>768</v>
      </c>
      <c r="I58" s="2177"/>
      <c r="J58" s="2177"/>
      <c r="K58" s="2177"/>
      <c r="L58" s="2177"/>
      <c r="M58" s="2177"/>
    </row>
    <row r="59" spans="1:13" ht="18.75" x14ac:dyDescent="0.25">
      <c r="A59" s="15"/>
      <c r="B59" s="15"/>
      <c r="C59" s="15"/>
      <c r="D59" s="15"/>
      <c r="E59" s="1895" t="s">
        <v>29</v>
      </c>
      <c r="F59" s="1895"/>
      <c r="G59" s="1895"/>
      <c r="H59" s="2176" t="s">
        <v>367</v>
      </c>
      <c r="I59" s="2176"/>
      <c r="J59" s="2176"/>
      <c r="K59" s="2176"/>
      <c r="L59" s="2176"/>
      <c r="M59" s="2176"/>
    </row>
    <row r="60" spans="1:13" ht="18.75" x14ac:dyDescent="0.3">
      <c r="A60" s="15" t="s">
        <v>16</v>
      </c>
      <c r="B60" s="15"/>
      <c r="C60" s="15"/>
      <c r="D60" s="15"/>
      <c r="E60" s="29"/>
      <c r="F60" s="29"/>
      <c r="G60" s="29"/>
      <c r="H60" s="2178" t="s">
        <v>769</v>
      </c>
      <c r="I60" s="2178"/>
      <c r="J60" s="2178"/>
      <c r="K60" s="2178"/>
      <c r="L60" s="2178"/>
      <c r="M60" s="2178"/>
    </row>
    <row r="61" spans="1:13" ht="34.5" customHeight="1" x14ac:dyDescent="0.25">
      <c r="A61" s="15"/>
      <c r="B61" s="15"/>
      <c r="C61" s="15"/>
      <c r="D61" s="15"/>
      <c r="E61" s="1895" t="s">
        <v>29</v>
      </c>
      <c r="F61" s="1895"/>
      <c r="G61" s="1895"/>
      <c r="H61" s="2176" t="s">
        <v>367</v>
      </c>
      <c r="I61" s="2176"/>
      <c r="J61" s="2176"/>
      <c r="K61" s="2176"/>
      <c r="L61" s="2176"/>
      <c r="M61" s="2176"/>
    </row>
    <row r="62" spans="1:13" x14ac:dyDescent="0.25">
      <c r="A62" s="17" t="s">
        <v>17</v>
      </c>
      <c r="B62" s="14" t="s">
        <v>27</v>
      </c>
      <c r="C62" s="15"/>
      <c r="D62" s="15"/>
      <c r="E62" s="15"/>
      <c r="F62" s="15"/>
      <c r="G62" s="15"/>
      <c r="H62" s="15"/>
      <c r="I62" s="15"/>
    </row>
    <row r="63" spans="1:13" x14ac:dyDescent="0.25">
      <c r="A63" s="15" t="s">
        <v>18</v>
      </c>
      <c r="B63" s="15"/>
      <c r="C63" s="15"/>
      <c r="D63" s="15"/>
      <c r="E63" s="15"/>
      <c r="F63" s="15"/>
      <c r="G63" s="15"/>
      <c r="H63" s="15"/>
      <c r="I63" s="15"/>
    </row>
    <row r="65" spans="1:8" ht="19.5" thickBot="1" x14ac:dyDescent="0.3">
      <c r="A65" s="1878"/>
      <c r="B65" s="1878"/>
      <c r="C65" s="1878"/>
      <c r="D65" s="1878"/>
      <c r="E65" s="1878"/>
      <c r="F65" s="1878"/>
      <c r="G65" s="1878"/>
      <c r="H65" s="1878"/>
    </row>
    <row r="66" spans="1:8" ht="18.75" x14ac:dyDescent="0.25">
      <c r="A66" s="1879"/>
      <c r="B66" s="1879"/>
      <c r="C66" s="1879"/>
      <c r="D66" s="1879"/>
      <c r="E66" s="1879"/>
      <c r="F66" s="1879"/>
      <c r="G66" s="1879"/>
      <c r="H66" s="1879"/>
    </row>
    <row r="67" spans="1:8" ht="18.75" x14ac:dyDescent="0.25">
      <c r="A67" s="1878"/>
      <c r="B67" s="1878"/>
      <c r="C67" s="1878"/>
      <c r="D67" s="1878"/>
      <c r="E67" s="1878"/>
      <c r="F67" s="1878"/>
      <c r="G67" s="1878"/>
      <c r="H67" s="1878"/>
    </row>
    <row r="68" spans="1:8" ht="18.75" x14ac:dyDescent="0.25">
      <c r="A68" s="1878"/>
      <c r="B68" s="1878"/>
      <c r="C68" s="1878"/>
      <c r="D68" s="1878"/>
      <c r="E68" s="1878"/>
      <c r="F68" s="1878"/>
      <c r="G68" s="1878"/>
      <c r="H68" s="1878"/>
    </row>
    <row r="69" spans="1:8" ht="18.75" x14ac:dyDescent="0.25">
      <c r="A69" s="1878"/>
      <c r="B69" s="1878"/>
      <c r="C69" s="1878"/>
      <c r="D69" s="1878"/>
      <c r="E69" s="1878"/>
      <c r="F69" s="1878"/>
      <c r="G69" s="1878"/>
      <c r="H69" s="1878"/>
    </row>
    <row r="70" spans="1:8" ht="18.75" x14ac:dyDescent="0.25">
      <c r="A70" s="1877"/>
      <c r="B70" s="1877"/>
      <c r="C70" s="1877"/>
      <c r="D70" s="1877"/>
      <c r="E70" s="1877"/>
      <c r="F70" s="1877"/>
      <c r="G70" s="1877"/>
      <c r="H70" s="1877"/>
    </row>
    <row r="71" spans="1:8" ht="18.75" x14ac:dyDescent="0.25">
      <c r="A71" s="168"/>
    </row>
  </sheetData>
  <mergeCells count="101">
    <mergeCell ref="H56:M56"/>
    <mergeCell ref="H57:M57"/>
    <mergeCell ref="H58:M58"/>
    <mergeCell ref="H59:M59"/>
    <mergeCell ref="H60:M60"/>
    <mergeCell ref="H61:M61"/>
    <mergeCell ref="A70:H70"/>
    <mergeCell ref="E59:G59"/>
    <mergeCell ref="E61:G61"/>
    <mergeCell ref="A65:H65"/>
    <mergeCell ref="A66:H66"/>
    <mergeCell ref="A67:H67"/>
    <mergeCell ref="A68:H68"/>
    <mergeCell ref="A69:H69"/>
    <mergeCell ref="E57:G57"/>
    <mergeCell ref="A52:I52"/>
    <mergeCell ref="A53:I53"/>
    <mergeCell ref="A54:I54"/>
    <mergeCell ref="I24:I25"/>
    <mergeCell ref="I26:I27"/>
    <mergeCell ref="E51:F51"/>
    <mergeCell ref="A51:C51"/>
    <mergeCell ref="E41:F41"/>
    <mergeCell ref="E47:F47"/>
    <mergeCell ref="A41:C41"/>
    <mergeCell ref="A42:C42"/>
    <mergeCell ref="A47:C47"/>
    <mergeCell ref="E42:F42"/>
    <mergeCell ref="A43:C43"/>
    <mergeCell ref="E43:F43"/>
    <mergeCell ref="A44:C44"/>
    <mergeCell ref="A45:C45"/>
    <mergeCell ref="A46:C46"/>
    <mergeCell ref="E44:F44"/>
    <mergeCell ref="E45:F45"/>
    <mergeCell ref="E46:F46"/>
    <mergeCell ref="C12:I12"/>
    <mergeCell ref="A13:B13"/>
    <mergeCell ref="C13:I13"/>
    <mergeCell ref="A38:C38"/>
    <mergeCell ref="A39:C39"/>
    <mergeCell ref="E39:F39"/>
    <mergeCell ref="A33:I33"/>
    <mergeCell ref="A34:C35"/>
    <mergeCell ref="D34:F34"/>
    <mergeCell ref="G34:G35"/>
    <mergeCell ref="H34:H35"/>
    <mergeCell ref="I34:I35"/>
    <mergeCell ref="E35:F35"/>
    <mergeCell ref="A37:C37"/>
    <mergeCell ref="E37:F37"/>
    <mergeCell ref="E38:F38"/>
    <mergeCell ref="E36:F36"/>
    <mergeCell ref="A3:I3"/>
    <mergeCell ref="A4:I4"/>
    <mergeCell ref="A5:C5"/>
    <mergeCell ref="D5:H5"/>
    <mergeCell ref="A6:C6"/>
    <mergeCell ref="D6:H6"/>
    <mergeCell ref="E17:E18"/>
    <mergeCell ref="F17:F18"/>
    <mergeCell ref="G17:G18"/>
    <mergeCell ref="H17:I17"/>
    <mergeCell ref="A15:H15"/>
    <mergeCell ref="A16:I16"/>
    <mergeCell ref="A17:A18"/>
    <mergeCell ref="C17:D18"/>
    <mergeCell ref="A14:B14"/>
    <mergeCell ref="C14:I14"/>
    <mergeCell ref="A7:C7"/>
    <mergeCell ref="D7:H7"/>
    <mergeCell ref="A8:C8"/>
    <mergeCell ref="D8:H8"/>
    <mergeCell ref="A9:C9"/>
    <mergeCell ref="D9:H9"/>
    <mergeCell ref="A11:I11"/>
    <mergeCell ref="A12:B12"/>
    <mergeCell ref="A50:C50"/>
    <mergeCell ref="E50:F50"/>
    <mergeCell ref="E48:F48"/>
    <mergeCell ref="E49:F49"/>
    <mergeCell ref="A49:C49"/>
    <mergeCell ref="A48:C48"/>
    <mergeCell ref="A30:A31"/>
    <mergeCell ref="C31:D31"/>
    <mergeCell ref="C19:D19"/>
    <mergeCell ref="C24:D24"/>
    <mergeCell ref="C25:D25"/>
    <mergeCell ref="C26:D26"/>
    <mergeCell ref="C27:D27"/>
    <mergeCell ref="C20:D20"/>
    <mergeCell ref="C21:D21"/>
    <mergeCell ref="C23:D23"/>
    <mergeCell ref="A20:A23"/>
    <mergeCell ref="C22:D22"/>
    <mergeCell ref="A24:A29"/>
    <mergeCell ref="C28:D28"/>
    <mergeCell ref="C29:D29"/>
    <mergeCell ref="C30:D30"/>
    <mergeCell ref="E40:F40"/>
    <mergeCell ref="A40:C40"/>
  </mergeCells>
  <phoneticPr fontId="39" type="noConversion"/>
  <pageMargins left="0.7" right="0.7" top="0.75" bottom="0.75" header="0.3" footer="0.3"/>
  <pageSetup paperSize="9" scale="54"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E5ECE"/>
  </sheetPr>
  <dimension ref="A2:N59"/>
  <sheetViews>
    <sheetView topLeftCell="A37" workbookViewId="0">
      <selection activeCell="I52" sqref="I52:N57"/>
    </sheetView>
  </sheetViews>
  <sheetFormatPr defaultRowHeight="15" x14ac:dyDescent="0.25"/>
  <cols>
    <col min="4" max="4" width="17.5703125" customWidth="1"/>
    <col min="5" max="5" width="17.28515625" customWidth="1"/>
    <col min="6" max="6" width="15.42578125" customWidth="1"/>
    <col min="7" max="7" width="19" customWidth="1"/>
    <col min="8" max="8" width="18.28515625" customWidth="1"/>
    <col min="9" max="9" width="52.85546875" customWidth="1"/>
  </cols>
  <sheetData>
    <row r="2" spans="1:9" ht="16.5" thickBot="1" x14ac:dyDescent="0.3">
      <c r="A2" s="467"/>
      <c r="B2" s="11"/>
      <c r="C2" s="11"/>
      <c r="D2" s="11"/>
      <c r="E2" s="11"/>
      <c r="F2" s="11"/>
      <c r="G2" s="11"/>
      <c r="H2" s="11"/>
      <c r="I2" s="468" t="s">
        <v>38</v>
      </c>
    </row>
    <row r="3" spans="1:9" ht="15.75" x14ac:dyDescent="0.25">
      <c r="A3" s="1034" t="s">
        <v>584</v>
      </c>
      <c r="B3" s="1035"/>
      <c r="C3" s="1035"/>
      <c r="D3" s="1035"/>
      <c r="E3" s="1035"/>
      <c r="F3" s="1035"/>
      <c r="G3" s="1035"/>
      <c r="H3" s="1035"/>
      <c r="I3" s="1036"/>
    </row>
    <row r="4" spans="1:9" ht="15.75" x14ac:dyDescent="0.25">
      <c r="A4" s="1037" t="s">
        <v>592</v>
      </c>
      <c r="B4" s="1038"/>
      <c r="C4" s="1038"/>
      <c r="D4" s="1038"/>
      <c r="E4" s="1038"/>
      <c r="F4" s="1038"/>
      <c r="G4" s="1038"/>
      <c r="H4" s="1038"/>
      <c r="I4" s="1039"/>
    </row>
    <row r="5" spans="1:9" ht="15.75" x14ac:dyDescent="0.25">
      <c r="A5" s="1040" t="s">
        <v>0</v>
      </c>
      <c r="B5" s="1041"/>
      <c r="C5" s="1041"/>
      <c r="D5" s="1042" t="s">
        <v>40</v>
      </c>
      <c r="E5" s="1042"/>
      <c r="F5" s="1042"/>
      <c r="G5" s="1042"/>
      <c r="H5" s="1042"/>
      <c r="I5" s="99" t="s">
        <v>46</v>
      </c>
    </row>
    <row r="6" spans="1:9" ht="15.75" x14ac:dyDescent="0.25">
      <c r="A6" s="1040" t="s">
        <v>1</v>
      </c>
      <c r="B6" s="1041"/>
      <c r="C6" s="1041"/>
      <c r="D6" s="1042" t="s">
        <v>40</v>
      </c>
      <c r="E6" s="1042"/>
      <c r="F6" s="1042"/>
      <c r="G6" s="1042"/>
      <c r="H6" s="1042"/>
      <c r="I6" s="115" t="s">
        <v>64</v>
      </c>
    </row>
    <row r="7" spans="1:9" ht="15.75" x14ac:dyDescent="0.25">
      <c r="A7" s="1040" t="s">
        <v>2</v>
      </c>
      <c r="B7" s="1041"/>
      <c r="C7" s="1041"/>
      <c r="D7" s="1041" t="s">
        <v>503</v>
      </c>
      <c r="E7" s="1041"/>
      <c r="F7" s="1041"/>
      <c r="G7" s="1041"/>
      <c r="H7" s="1041"/>
      <c r="I7" s="99" t="s">
        <v>504</v>
      </c>
    </row>
    <row r="8" spans="1:9" ht="15.75" x14ac:dyDescent="0.25">
      <c r="A8" s="1040" t="s">
        <v>3</v>
      </c>
      <c r="B8" s="1041"/>
      <c r="C8" s="1041"/>
      <c r="D8" s="1041" t="s">
        <v>92</v>
      </c>
      <c r="E8" s="1041"/>
      <c r="F8" s="1041"/>
      <c r="G8" s="1041"/>
      <c r="H8" s="1041"/>
      <c r="I8" s="99" t="s">
        <v>80</v>
      </c>
    </row>
    <row r="9" spans="1:9" ht="16.5" thickBot="1" x14ac:dyDescent="0.3">
      <c r="A9" s="1047" t="s">
        <v>4</v>
      </c>
      <c r="B9" s="1048"/>
      <c r="C9" s="1048"/>
      <c r="D9" s="1049" t="s">
        <v>505</v>
      </c>
      <c r="E9" s="1049"/>
      <c r="F9" s="1049"/>
      <c r="G9" s="1049"/>
      <c r="H9" s="1049"/>
      <c r="I9" s="100" t="s">
        <v>506</v>
      </c>
    </row>
    <row r="10" spans="1:9" ht="16.5" thickBot="1" x14ac:dyDescent="0.3">
      <c r="A10" s="446"/>
      <c r="B10" s="446"/>
      <c r="C10" s="446"/>
      <c r="D10" s="446"/>
      <c r="E10" s="446"/>
      <c r="F10" s="446"/>
      <c r="G10" s="446"/>
      <c r="H10" s="446"/>
      <c r="I10" s="16"/>
    </row>
    <row r="11" spans="1:9" ht="15.75" x14ac:dyDescent="0.25">
      <c r="A11" s="1050" t="s">
        <v>48</v>
      </c>
      <c r="B11" s="1051"/>
      <c r="C11" s="1051"/>
      <c r="D11" s="1051"/>
      <c r="E11" s="1051"/>
      <c r="F11" s="1051"/>
      <c r="G11" s="1051"/>
      <c r="H11" s="1051"/>
      <c r="I11" s="1052"/>
    </row>
    <row r="12" spans="1:9" ht="47.25" customHeight="1" x14ac:dyDescent="0.25">
      <c r="A12" s="1053" t="s">
        <v>5</v>
      </c>
      <c r="B12" s="1054"/>
      <c r="C12" s="1055" t="s">
        <v>507</v>
      </c>
      <c r="D12" s="1055"/>
      <c r="E12" s="1055"/>
      <c r="F12" s="1055"/>
      <c r="G12" s="1055"/>
      <c r="H12" s="1055"/>
      <c r="I12" s="1056"/>
    </row>
    <row r="13" spans="1:9" ht="49.5" customHeight="1" x14ac:dyDescent="0.25">
      <c r="A13" s="1057" t="s">
        <v>6</v>
      </c>
      <c r="B13" s="1058"/>
      <c r="C13" s="1059" t="s">
        <v>508</v>
      </c>
      <c r="D13" s="1059"/>
      <c r="E13" s="1059"/>
      <c r="F13" s="1059"/>
      <c r="G13" s="1059"/>
      <c r="H13" s="1059"/>
      <c r="I13" s="1060"/>
    </row>
    <row r="14" spans="1:9" ht="32.25" customHeight="1" thickBot="1" x14ac:dyDescent="0.3">
      <c r="A14" s="1043" t="s">
        <v>7</v>
      </c>
      <c r="B14" s="1044"/>
      <c r="C14" s="1045" t="s">
        <v>509</v>
      </c>
      <c r="D14" s="1045"/>
      <c r="E14" s="1045"/>
      <c r="F14" s="1045"/>
      <c r="G14" s="1045"/>
      <c r="H14" s="1045"/>
      <c r="I14" s="1046"/>
    </row>
    <row r="15" spans="1:9" ht="16.5" thickBot="1" x14ac:dyDescent="0.3">
      <c r="A15" s="1061"/>
      <c r="B15" s="1062"/>
      <c r="C15" s="1062"/>
      <c r="D15" s="1062"/>
      <c r="E15" s="1062"/>
      <c r="F15" s="1062"/>
      <c r="G15" s="1062"/>
      <c r="H15" s="1062"/>
      <c r="I15" s="469"/>
    </row>
    <row r="16" spans="1:9" ht="35.25" customHeight="1" x14ac:dyDescent="0.25">
      <c r="A16" s="1050" t="s">
        <v>49</v>
      </c>
      <c r="B16" s="1051"/>
      <c r="C16" s="1051"/>
      <c r="D16" s="1051"/>
      <c r="E16" s="1051"/>
      <c r="F16" s="1051"/>
      <c r="G16" s="1051"/>
      <c r="H16" s="1051"/>
      <c r="I16" s="1052"/>
    </row>
    <row r="17" spans="1:9" ht="15.75" x14ac:dyDescent="0.25">
      <c r="A17" s="1063" t="s">
        <v>55</v>
      </c>
      <c r="B17" s="447" t="s">
        <v>56</v>
      </c>
      <c r="C17" s="1065" t="s">
        <v>57</v>
      </c>
      <c r="D17" s="1065"/>
      <c r="E17" s="1065" t="s">
        <v>58</v>
      </c>
      <c r="F17" s="1066" t="s">
        <v>33</v>
      </c>
      <c r="G17" s="1066" t="s">
        <v>36</v>
      </c>
      <c r="H17" s="1068" t="s">
        <v>42</v>
      </c>
      <c r="I17" s="1069"/>
    </row>
    <row r="18" spans="1:9" ht="15.75" x14ac:dyDescent="0.25">
      <c r="A18" s="1064"/>
      <c r="B18" s="449"/>
      <c r="C18" s="1065"/>
      <c r="D18" s="1065"/>
      <c r="E18" s="1065"/>
      <c r="F18" s="1067"/>
      <c r="G18" s="1067"/>
      <c r="H18" s="448" t="s">
        <v>43</v>
      </c>
      <c r="I18" s="470" t="s">
        <v>44</v>
      </c>
    </row>
    <row r="19" spans="1:9" ht="15.75" x14ac:dyDescent="0.25">
      <c r="A19" s="471">
        <v>1</v>
      </c>
      <c r="B19" s="444">
        <v>2</v>
      </c>
      <c r="C19" s="1073">
        <v>3</v>
      </c>
      <c r="D19" s="1074"/>
      <c r="E19" s="444">
        <v>4</v>
      </c>
      <c r="F19" s="444">
        <v>5</v>
      </c>
      <c r="G19" s="444">
        <v>6</v>
      </c>
      <c r="H19" s="444" t="s">
        <v>35</v>
      </c>
      <c r="I19" s="108"/>
    </row>
    <row r="20" spans="1:9" ht="105.75" customHeight="1" x14ac:dyDescent="0.25">
      <c r="A20" s="1075" t="s">
        <v>9</v>
      </c>
      <c r="B20" s="71" t="s">
        <v>20</v>
      </c>
      <c r="C20" s="1041" t="s">
        <v>510</v>
      </c>
      <c r="D20" s="1041"/>
      <c r="E20" s="8" t="s">
        <v>31</v>
      </c>
      <c r="F20" s="187">
        <v>90</v>
      </c>
      <c r="G20" s="569" t="s">
        <v>644</v>
      </c>
      <c r="H20" s="136" t="s">
        <v>645</v>
      </c>
      <c r="I20" s="570" t="s">
        <v>646</v>
      </c>
    </row>
    <row r="21" spans="1:9" ht="48" customHeight="1" x14ac:dyDescent="0.25">
      <c r="A21" s="1076"/>
      <c r="B21" s="71" t="s">
        <v>225</v>
      </c>
      <c r="C21" s="1078" t="s">
        <v>511</v>
      </c>
      <c r="D21" s="1079"/>
      <c r="E21" s="8" t="s">
        <v>31</v>
      </c>
      <c r="F21" s="19">
        <v>80</v>
      </c>
      <c r="G21" s="136" t="s">
        <v>647</v>
      </c>
      <c r="H21" s="136" t="s">
        <v>518</v>
      </c>
      <c r="I21" s="472" t="s">
        <v>476</v>
      </c>
    </row>
    <row r="22" spans="1:9" ht="81" customHeight="1" x14ac:dyDescent="0.25">
      <c r="A22" s="1077"/>
      <c r="B22" s="71" t="s">
        <v>226</v>
      </c>
      <c r="C22" s="1078" t="s">
        <v>512</v>
      </c>
      <c r="D22" s="1079"/>
      <c r="E22" s="8" t="s">
        <v>31</v>
      </c>
      <c r="F22" s="19">
        <v>40</v>
      </c>
      <c r="G22" s="136" t="s">
        <v>648</v>
      </c>
      <c r="H22" s="136" t="s">
        <v>649</v>
      </c>
      <c r="I22" s="472" t="s">
        <v>650</v>
      </c>
    </row>
    <row r="23" spans="1:9" ht="34.5" customHeight="1" x14ac:dyDescent="0.25">
      <c r="A23" s="1080" t="s">
        <v>10</v>
      </c>
      <c r="B23" s="571" t="s">
        <v>224</v>
      </c>
      <c r="C23" s="1078" t="s">
        <v>513</v>
      </c>
      <c r="D23" s="1079"/>
      <c r="E23" s="8" t="s">
        <v>32</v>
      </c>
      <c r="F23" s="19">
        <v>110</v>
      </c>
      <c r="G23" s="136" t="s">
        <v>651</v>
      </c>
      <c r="H23" s="136" t="s">
        <v>652</v>
      </c>
      <c r="I23" s="473" t="s">
        <v>653</v>
      </c>
    </row>
    <row r="24" spans="1:9" ht="51" customHeight="1" x14ac:dyDescent="0.25">
      <c r="A24" s="1080"/>
      <c r="B24" s="571" t="s">
        <v>23</v>
      </c>
      <c r="C24" s="1081" t="s">
        <v>514</v>
      </c>
      <c r="D24" s="1082"/>
      <c r="E24" s="8" t="s">
        <v>32</v>
      </c>
      <c r="F24" s="572">
        <v>90</v>
      </c>
      <c r="G24" s="136" t="s">
        <v>654</v>
      </c>
      <c r="H24" s="136" t="s">
        <v>652</v>
      </c>
      <c r="I24" s="474" t="s">
        <v>655</v>
      </c>
    </row>
    <row r="25" spans="1:9" ht="70.5" customHeight="1" x14ac:dyDescent="0.25">
      <c r="A25" s="1080"/>
      <c r="B25" s="571" t="s">
        <v>24</v>
      </c>
      <c r="C25" s="1081" t="s">
        <v>515</v>
      </c>
      <c r="D25" s="1082"/>
      <c r="E25" s="8" t="s">
        <v>32</v>
      </c>
      <c r="F25" s="572">
        <v>10</v>
      </c>
      <c r="G25" s="136" t="s">
        <v>191</v>
      </c>
      <c r="H25" s="136" t="s">
        <v>308</v>
      </c>
      <c r="I25" s="474" t="s">
        <v>656</v>
      </c>
    </row>
    <row r="26" spans="1:9" ht="409.5" x14ac:dyDescent="0.25">
      <c r="A26" s="1080"/>
      <c r="B26" s="571" t="s">
        <v>25</v>
      </c>
      <c r="C26" s="1081" t="s">
        <v>516</v>
      </c>
      <c r="D26" s="1082"/>
      <c r="E26" s="8" t="s">
        <v>32</v>
      </c>
      <c r="F26" s="572">
        <v>20</v>
      </c>
      <c r="G26" s="136" t="s">
        <v>657</v>
      </c>
      <c r="H26" s="136" t="s">
        <v>658</v>
      </c>
      <c r="I26" s="473" t="s">
        <v>659</v>
      </c>
    </row>
    <row r="27" spans="1:9" ht="79.5" customHeight="1" x14ac:dyDescent="0.25">
      <c r="A27" s="1080"/>
      <c r="B27" s="571" t="s">
        <v>108</v>
      </c>
      <c r="C27" s="1081" t="s">
        <v>517</v>
      </c>
      <c r="D27" s="1082"/>
      <c r="E27" s="8" t="s">
        <v>32</v>
      </c>
      <c r="F27" s="572">
        <v>90</v>
      </c>
      <c r="G27" s="136" t="s">
        <v>660</v>
      </c>
      <c r="H27" s="136" t="s">
        <v>661</v>
      </c>
      <c r="I27" s="475" t="s">
        <v>662</v>
      </c>
    </row>
    <row r="28" spans="1:9" ht="63.75" customHeight="1" x14ac:dyDescent="0.25">
      <c r="A28" s="1080" t="s">
        <v>11</v>
      </c>
      <c r="B28" s="571" t="s">
        <v>26</v>
      </c>
      <c r="C28" s="1084" t="s">
        <v>519</v>
      </c>
      <c r="D28" s="1084"/>
      <c r="E28" s="71" t="s">
        <v>520</v>
      </c>
      <c r="F28" s="572">
        <v>17996.7</v>
      </c>
      <c r="G28" s="573" t="s">
        <v>521</v>
      </c>
      <c r="H28" s="574">
        <v>9211</v>
      </c>
      <c r="I28" s="474" t="s">
        <v>574</v>
      </c>
    </row>
    <row r="29" spans="1:9" ht="66" customHeight="1" x14ac:dyDescent="0.25">
      <c r="A29" s="1080"/>
      <c r="B29" s="571" t="s">
        <v>54</v>
      </c>
      <c r="C29" s="1081" t="s">
        <v>522</v>
      </c>
      <c r="D29" s="1082"/>
      <c r="E29" s="71" t="s">
        <v>523</v>
      </c>
      <c r="F29" s="279" t="s">
        <v>663</v>
      </c>
      <c r="G29" s="450" t="s">
        <v>664</v>
      </c>
      <c r="H29" s="98">
        <v>2</v>
      </c>
      <c r="I29" s="476" t="s">
        <v>524</v>
      </c>
    </row>
    <row r="30" spans="1:9" ht="42" customHeight="1" thickBot="1" x14ac:dyDescent="0.3">
      <c r="A30" s="1083"/>
      <c r="B30" s="575" t="s">
        <v>113</v>
      </c>
      <c r="C30" s="1085" t="s">
        <v>525</v>
      </c>
      <c r="D30" s="1086"/>
      <c r="E30" s="150" t="s">
        <v>523</v>
      </c>
      <c r="F30" s="145">
        <v>1.1000000000000001</v>
      </c>
      <c r="G30" s="477" t="s">
        <v>665</v>
      </c>
      <c r="H30" s="145">
        <v>3.1</v>
      </c>
      <c r="I30" s="478" t="s">
        <v>526</v>
      </c>
    </row>
    <row r="31" spans="1:9" ht="16.5" thickBot="1" x14ac:dyDescent="0.3">
      <c r="A31" s="440"/>
      <c r="B31" s="576"/>
      <c r="C31" s="441"/>
      <c r="D31" s="441"/>
      <c r="E31" s="441"/>
      <c r="F31" s="441"/>
      <c r="G31" s="441"/>
      <c r="H31" s="441"/>
      <c r="I31" s="16"/>
    </row>
    <row r="32" spans="1:9" ht="15.75" x14ac:dyDescent="0.25">
      <c r="A32" s="1070" t="s">
        <v>527</v>
      </c>
      <c r="B32" s="1071"/>
      <c r="C32" s="1071"/>
      <c r="D32" s="1071"/>
      <c r="E32" s="1071"/>
      <c r="F32" s="1071"/>
      <c r="G32" s="1071"/>
      <c r="H32" s="1071"/>
      <c r="I32" s="1072"/>
    </row>
    <row r="33" spans="1:9" ht="15.75" x14ac:dyDescent="0.25">
      <c r="A33" s="1087" t="s">
        <v>12</v>
      </c>
      <c r="B33" s="1088"/>
      <c r="C33" s="1089"/>
      <c r="D33" s="1073" t="s">
        <v>19</v>
      </c>
      <c r="E33" s="1093"/>
      <c r="F33" s="1074"/>
      <c r="G33" s="1094" t="s">
        <v>33</v>
      </c>
      <c r="H33" s="1094" t="s">
        <v>45</v>
      </c>
      <c r="I33" s="1096" t="s">
        <v>60</v>
      </c>
    </row>
    <row r="34" spans="1:9" ht="15.75" x14ac:dyDescent="0.25">
      <c r="A34" s="1090"/>
      <c r="B34" s="1091"/>
      <c r="C34" s="1092"/>
      <c r="D34" s="444" t="s">
        <v>28</v>
      </c>
      <c r="E34" s="1073" t="s">
        <v>41</v>
      </c>
      <c r="F34" s="1074"/>
      <c r="G34" s="1095"/>
      <c r="H34" s="1095"/>
      <c r="I34" s="1097"/>
    </row>
    <row r="35" spans="1:9" ht="15.75" x14ac:dyDescent="0.25">
      <c r="A35" s="1098">
        <v>1</v>
      </c>
      <c r="B35" s="1065"/>
      <c r="C35" s="1065"/>
      <c r="D35" s="444">
        <v>2</v>
      </c>
      <c r="E35" s="1073">
        <v>3</v>
      </c>
      <c r="F35" s="1074"/>
      <c r="G35" s="444">
        <v>4</v>
      </c>
      <c r="H35" s="444">
        <v>5</v>
      </c>
      <c r="I35" s="485">
        <v>6</v>
      </c>
    </row>
    <row r="36" spans="1:9" ht="15.75" x14ac:dyDescent="0.25">
      <c r="A36" s="1099" t="s">
        <v>106</v>
      </c>
      <c r="B36" s="1100"/>
      <c r="C36" s="1100"/>
      <c r="D36" s="451"/>
      <c r="E36" s="1073"/>
      <c r="F36" s="1074"/>
      <c r="G36" s="452">
        <f>G37+G44</f>
        <v>40097.199999999997</v>
      </c>
      <c r="H36" s="452">
        <f>H37+H44</f>
        <v>39972.199999999997</v>
      </c>
      <c r="I36" s="486">
        <f>I37+I44</f>
        <v>38893</v>
      </c>
    </row>
    <row r="37" spans="1:9" ht="40.5" customHeight="1" x14ac:dyDescent="0.25">
      <c r="A37" s="1101" t="s">
        <v>528</v>
      </c>
      <c r="B37" s="1102"/>
      <c r="C37" s="1103"/>
      <c r="D37" s="453" t="s">
        <v>529</v>
      </c>
      <c r="E37" s="1104"/>
      <c r="F37" s="1105"/>
      <c r="G37" s="454">
        <v>39097.199999999997</v>
      </c>
      <c r="H37" s="454">
        <v>39372.199999999997</v>
      </c>
      <c r="I37" s="487">
        <v>38528.199999999997</v>
      </c>
    </row>
    <row r="38" spans="1:9" ht="24.75" customHeight="1" x14ac:dyDescent="0.25">
      <c r="A38" s="1106" t="s">
        <v>387</v>
      </c>
      <c r="B38" s="1107"/>
      <c r="C38" s="1107"/>
      <c r="D38" s="455"/>
      <c r="E38" s="1108">
        <v>21</v>
      </c>
      <c r="F38" s="1109"/>
      <c r="G38" s="458">
        <v>33155.800000000003</v>
      </c>
      <c r="H38" s="458">
        <v>33530.800000000003</v>
      </c>
      <c r="I38" s="488">
        <v>33530.400000000001</v>
      </c>
    </row>
    <row r="39" spans="1:9" ht="33" customHeight="1" x14ac:dyDescent="0.25">
      <c r="A39" s="1106" t="s">
        <v>336</v>
      </c>
      <c r="B39" s="1107"/>
      <c r="C39" s="1107"/>
      <c r="D39" s="459"/>
      <c r="E39" s="1108">
        <v>22</v>
      </c>
      <c r="F39" s="1109"/>
      <c r="G39" s="458">
        <v>3803.4</v>
      </c>
      <c r="H39" s="458">
        <v>3446.4</v>
      </c>
      <c r="I39" s="488">
        <v>2847.1</v>
      </c>
    </row>
    <row r="40" spans="1:9" ht="26.25" customHeight="1" x14ac:dyDescent="0.25">
      <c r="A40" s="1106" t="s">
        <v>388</v>
      </c>
      <c r="B40" s="1107"/>
      <c r="C40" s="1107"/>
      <c r="D40" s="459"/>
      <c r="E40" s="1108">
        <v>27</v>
      </c>
      <c r="F40" s="1109"/>
      <c r="G40" s="458">
        <v>450</v>
      </c>
      <c r="H40" s="460">
        <v>535</v>
      </c>
      <c r="I40" s="488">
        <v>464.6</v>
      </c>
    </row>
    <row r="41" spans="1:9" ht="30" customHeight="1" x14ac:dyDescent="0.25">
      <c r="A41" s="1114" t="s">
        <v>180</v>
      </c>
      <c r="B41" s="1115"/>
      <c r="C41" s="1116"/>
      <c r="D41" s="459"/>
      <c r="E41" s="1108">
        <v>28</v>
      </c>
      <c r="F41" s="1109"/>
      <c r="G41" s="458">
        <v>408</v>
      </c>
      <c r="H41" s="460">
        <v>408</v>
      </c>
      <c r="I41" s="488">
        <v>379</v>
      </c>
    </row>
    <row r="42" spans="1:9" ht="30" customHeight="1" x14ac:dyDescent="0.25">
      <c r="A42" s="1106" t="s">
        <v>162</v>
      </c>
      <c r="B42" s="1107"/>
      <c r="C42" s="1107"/>
      <c r="D42" s="461"/>
      <c r="E42" s="1108">
        <v>31</v>
      </c>
      <c r="F42" s="1109"/>
      <c r="G42" s="462">
        <v>750</v>
      </c>
      <c r="H42" s="463">
        <v>922</v>
      </c>
      <c r="I42" s="489">
        <v>914.1</v>
      </c>
    </row>
    <row r="43" spans="1:9" ht="24.75" customHeight="1" x14ac:dyDescent="0.25">
      <c r="A43" s="1117" t="s">
        <v>389</v>
      </c>
      <c r="B43" s="1118"/>
      <c r="C43" s="1118"/>
      <c r="D43" s="172"/>
      <c r="E43" s="1108">
        <v>33</v>
      </c>
      <c r="F43" s="1109"/>
      <c r="G43" s="462">
        <v>530</v>
      </c>
      <c r="H43" s="463">
        <v>530</v>
      </c>
      <c r="I43" s="489">
        <v>393</v>
      </c>
    </row>
    <row r="44" spans="1:9" ht="42" customHeight="1" x14ac:dyDescent="0.25">
      <c r="A44" s="1101" t="s">
        <v>530</v>
      </c>
      <c r="B44" s="1102"/>
      <c r="C44" s="1103"/>
      <c r="D44" s="464" t="s">
        <v>531</v>
      </c>
      <c r="E44" s="456"/>
      <c r="F44" s="457"/>
      <c r="G44" s="465">
        <f>SUM(G45:G47)</f>
        <v>1000</v>
      </c>
      <c r="H44" s="465">
        <v>600</v>
      </c>
      <c r="I44" s="490">
        <v>364.8</v>
      </c>
    </row>
    <row r="45" spans="1:9" ht="24.75" customHeight="1" x14ac:dyDescent="0.25">
      <c r="A45" s="1106" t="s">
        <v>336</v>
      </c>
      <c r="B45" s="1107"/>
      <c r="C45" s="1107"/>
      <c r="D45" s="464"/>
      <c r="E45" s="1119">
        <v>22</v>
      </c>
      <c r="F45" s="1120"/>
      <c r="G45" s="462">
        <v>1000</v>
      </c>
      <c r="H45" s="466">
        <v>480.4</v>
      </c>
      <c r="I45" s="491">
        <v>245.2</v>
      </c>
    </row>
    <row r="46" spans="1:9" ht="25.5" customHeight="1" x14ac:dyDescent="0.25">
      <c r="A46" s="1106" t="s">
        <v>446</v>
      </c>
      <c r="B46" s="1107"/>
      <c r="C46" s="1107"/>
      <c r="D46" s="172"/>
      <c r="E46" s="1119">
        <v>31</v>
      </c>
      <c r="F46" s="1120"/>
      <c r="G46" s="462">
        <v>0</v>
      </c>
      <c r="H46" s="466">
        <v>118.1</v>
      </c>
      <c r="I46" s="491">
        <v>118.1</v>
      </c>
    </row>
    <row r="47" spans="1:9" ht="30.75" customHeight="1" thickBot="1" x14ac:dyDescent="0.3">
      <c r="A47" s="1110" t="s">
        <v>389</v>
      </c>
      <c r="B47" s="1111"/>
      <c r="C47" s="1111"/>
      <c r="D47" s="492"/>
      <c r="E47" s="1112">
        <v>33</v>
      </c>
      <c r="F47" s="1113"/>
      <c r="G47" s="256">
        <v>0</v>
      </c>
      <c r="H47" s="493">
        <v>1.5</v>
      </c>
      <c r="I47" s="494">
        <v>1.5</v>
      </c>
    </row>
    <row r="48" spans="1:9" ht="16.5" thickBot="1" x14ac:dyDescent="0.3">
      <c r="A48" s="479"/>
      <c r="B48" s="480"/>
      <c r="C48" s="480"/>
      <c r="D48" s="481"/>
      <c r="E48" s="482"/>
      <c r="F48" s="482"/>
      <c r="G48" s="483"/>
      <c r="H48" s="483"/>
      <c r="I48" s="484"/>
    </row>
    <row r="49" spans="1:14" ht="15.75" x14ac:dyDescent="0.25">
      <c r="A49" s="1070" t="s">
        <v>62</v>
      </c>
      <c r="B49" s="1071"/>
      <c r="C49" s="1071"/>
      <c r="D49" s="1071"/>
      <c r="E49" s="1071"/>
      <c r="F49" s="1071"/>
      <c r="G49" s="1071"/>
      <c r="H49" s="1071"/>
      <c r="I49" s="1072"/>
    </row>
    <row r="50" spans="1:14" ht="54" customHeight="1" thickBot="1" x14ac:dyDescent="0.3">
      <c r="A50" s="1047" t="s">
        <v>666</v>
      </c>
      <c r="B50" s="1121"/>
      <c r="C50" s="1121"/>
      <c r="D50" s="1121"/>
      <c r="E50" s="1121"/>
      <c r="F50" s="1121"/>
      <c r="G50" s="1121"/>
      <c r="H50" s="1121"/>
      <c r="I50" s="1122"/>
    </row>
    <row r="51" spans="1:14" ht="15.75" x14ac:dyDescent="0.25">
      <c r="A51" s="14" t="s">
        <v>13</v>
      </c>
      <c r="B51" s="14"/>
      <c r="C51" s="14"/>
      <c r="D51" s="14"/>
      <c r="E51" s="15"/>
      <c r="F51" s="15"/>
      <c r="G51" s="15"/>
      <c r="H51" s="15"/>
      <c r="I51" s="15"/>
    </row>
    <row r="52" spans="1:14" ht="18.75" x14ac:dyDescent="0.3">
      <c r="A52" s="577" t="s">
        <v>14</v>
      </c>
      <c r="B52" s="577"/>
      <c r="C52" s="577"/>
      <c r="D52" s="577"/>
      <c r="E52" s="578"/>
      <c r="F52" s="578"/>
      <c r="G52" s="578"/>
      <c r="H52" s="579"/>
      <c r="I52" s="2175" t="s">
        <v>764</v>
      </c>
      <c r="J52" s="2175"/>
      <c r="K52" s="2175"/>
      <c r="L52" s="2175"/>
      <c r="M52" s="2175"/>
      <c r="N52" s="2175"/>
    </row>
    <row r="53" spans="1:14" ht="18.75" x14ac:dyDescent="0.25">
      <c r="A53" s="580"/>
      <c r="B53" s="580"/>
      <c r="C53" s="580"/>
      <c r="D53" s="580"/>
      <c r="E53" s="1123" t="s">
        <v>29</v>
      </c>
      <c r="F53" s="1123"/>
      <c r="G53" s="1123"/>
      <c r="H53" s="581"/>
      <c r="I53" s="2176" t="s">
        <v>367</v>
      </c>
      <c r="J53" s="2176"/>
      <c r="K53" s="2176"/>
      <c r="L53" s="2176"/>
      <c r="M53" s="2176"/>
      <c r="N53" s="2176"/>
    </row>
    <row r="54" spans="1:14" ht="18.75" x14ac:dyDescent="0.3">
      <c r="A54" s="577" t="s">
        <v>15</v>
      </c>
      <c r="B54" s="577"/>
      <c r="C54" s="577"/>
      <c r="D54" s="577"/>
      <c r="E54" s="578"/>
      <c r="F54" s="578"/>
      <c r="G54" s="578"/>
      <c r="H54" s="15"/>
      <c r="I54" s="2177" t="s">
        <v>765</v>
      </c>
      <c r="J54" s="2177"/>
      <c r="K54" s="2177"/>
      <c r="L54" s="2177"/>
      <c r="M54" s="2177"/>
      <c r="N54" s="2177"/>
    </row>
    <row r="55" spans="1:14" ht="18.75" x14ac:dyDescent="0.25">
      <c r="A55" s="15"/>
      <c r="B55" s="15"/>
      <c r="C55" s="15"/>
      <c r="D55" s="15"/>
      <c r="E55" s="1123" t="s">
        <v>29</v>
      </c>
      <c r="F55" s="1123"/>
      <c r="G55" s="1123"/>
      <c r="H55" s="581"/>
      <c r="I55" s="2176" t="s">
        <v>367</v>
      </c>
      <c r="J55" s="2176"/>
      <c r="K55" s="2176"/>
      <c r="L55" s="2176"/>
      <c r="M55" s="2176"/>
      <c r="N55" s="2176"/>
    </row>
    <row r="56" spans="1:14" ht="18.75" x14ac:dyDescent="0.3">
      <c r="A56" s="15" t="s">
        <v>16</v>
      </c>
      <c r="B56" s="15"/>
      <c r="C56" s="15"/>
      <c r="D56" s="15"/>
      <c r="E56" s="578"/>
      <c r="F56" s="578"/>
      <c r="G56" s="578"/>
      <c r="H56" s="15"/>
      <c r="I56" s="2178" t="s">
        <v>766</v>
      </c>
      <c r="J56" s="2178"/>
      <c r="K56" s="2178"/>
      <c r="L56" s="2178"/>
      <c r="M56" s="2178"/>
      <c r="N56" s="2178"/>
    </row>
    <row r="57" spans="1:14" ht="18.75" x14ac:dyDescent="0.25">
      <c r="A57" s="15"/>
      <c r="B57" s="15"/>
      <c r="C57" s="15"/>
      <c r="D57" s="15"/>
      <c r="E57" s="1123" t="s">
        <v>29</v>
      </c>
      <c r="F57" s="1123"/>
      <c r="G57" s="1123"/>
      <c r="H57" s="581"/>
      <c r="I57" s="2176" t="s">
        <v>367</v>
      </c>
      <c r="J57" s="2176"/>
      <c r="K57" s="2176"/>
      <c r="L57" s="2176"/>
      <c r="M57" s="2176"/>
      <c r="N57" s="2176"/>
    </row>
    <row r="58" spans="1:14" ht="15.75" x14ac:dyDescent="0.25">
      <c r="A58" s="17" t="s">
        <v>17</v>
      </c>
      <c r="B58" s="14" t="s">
        <v>27</v>
      </c>
      <c r="C58" s="15"/>
      <c r="D58" s="15"/>
      <c r="E58" s="15"/>
      <c r="F58" s="15"/>
      <c r="G58" s="15"/>
      <c r="H58" s="15"/>
      <c r="I58" s="15"/>
    </row>
    <row r="59" spans="1:14" ht="15.75" x14ac:dyDescent="0.25">
      <c r="A59" s="15" t="s">
        <v>18</v>
      </c>
      <c r="B59" s="15"/>
      <c r="C59" s="15"/>
      <c r="D59" s="15"/>
      <c r="E59" s="15"/>
      <c r="F59" s="15"/>
      <c r="G59" s="15"/>
      <c r="H59" s="15"/>
      <c r="I59" s="15"/>
    </row>
  </sheetData>
  <mergeCells count="85">
    <mergeCell ref="A49:I49"/>
    <mergeCell ref="A50:I50"/>
    <mergeCell ref="E53:G53"/>
    <mergeCell ref="E55:G55"/>
    <mergeCell ref="E57:G57"/>
    <mergeCell ref="I52:N52"/>
    <mergeCell ref="I53:N53"/>
    <mergeCell ref="I54:N54"/>
    <mergeCell ref="I55:N55"/>
    <mergeCell ref="I56:N56"/>
    <mergeCell ref="I57:N57"/>
    <mergeCell ref="A47:C47"/>
    <mergeCell ref="E47:F47"/>
    <mergeCell ref="A41:C41"/>
    <mergeCell ref="E41:F41"/>
    <mergeCell ref="A42:C42"/>
    <mergeCell ref="E42:F42"/>
    <mergeCell ref="A43:C43"/>
    <mergeCell ref="E43:F43"/>
    <mergeCell ref="A44:C44"/>
    <mergeCell ref="A45:C45"/>
    <mergeCell ref="E45:F45"/>
    <mergeCell ref="A46:C46"/>
    <mergeCell ref="E46:F46"/>
    <mergeCell ref="A38:C38"/>
    <mergeCell ref="E38:F38"/>
    <mergeCell ref="A39:C39"/>
    <mergeCell ref="E39:F39"/>
    <mergeCell ref="A40:C40"/>
    <mergeCell ref="E40:F40"/>
    <mergeCell ref="A35:C35"/>
    <mergeCell ref="E35:F35"/>
    <mergeCell ref="A36:C36"/>
    <mergeCell ref="E36:F36"/>
    <mergeCell ref="A37:C37"/>
    <mergeCell ref="E37:F37"/>
    <mergeCell ref="A33:C34"/>
    <mergeCell ref="D33:F33"/>
    <mergeCell ref="G33:G34"/>
    <mergeCell ref="H33:H34"/>
    <mergeCell ref="I33:I34"/>
    <mergeCell ref="E34:F34"/>
    <mergeCell ref="A32:I32"/>
    <mergeCell ref="C19:D19"/>
    <mergeCell ref="A20:A22"/>
    <mergeCell ref="C20:D20"/>
    <mergeCell ref="C21:D21"/>
    <mergeCell ref="C22:D22"/>
    <mergeCell ref="A23:A27"/>
    <mergeCell ref="C23:D23"/>
    <mergeCell ref="C24:D24"/>
    <mergeCell ref="C25:D25"/>
    <mergeCell ref="C26:D26"/>
    <mergeCell ref="C27:D27"/>
    <mergeCell ref="A28:A30"/>
    <mergeCell ref="C28:D28"/>
    <mergeCell ref="C29:D29"/>
    <mergeCell ref="C30:D30"/>
    <mergeCell ref="A15:H15"/>
    <mergeCell ref="A16:I16"/>
    <mergeCell ref="A17:A18"/>
    <mergeCell ref="C17:D18"/>
    <mergeCell ref="E17:E18"/>
    <mergeCell ref="F17:F18"/>
    <mergeCell ref="G17:G18"/>
    <mergeCell ref="H17:I17"/>
    <mergeCell ref="A14:B14"/>
    <mergeCell ref="C14:I14"/>
    <mergeCell ref="A7:C7"/>
    <mergeCell ref="D7:H7"/>
    <mergeCell ref="A8:C8"/>
    <mergeCell ref="D8:H8"/>
    <mergeCell ref="A9:C9"/>
    <mergeCell ref="D9:H9"/>
    <mergeCell ref="A11:I11"/>
    <mergeCell ref="A12:B12"/>
    <mergeCell ref="C12:I12"/>
    <mergeCell ref="A13:B13"/>
    <mergeCell ref="C13:I13"/>
    <mergeCell ref="A3:I3"/>
    <mergeCell ref="A4:I4"/>
    <mergeCell ref="A5:C5"/>
    <mergeCell ref="D5:H5"/>
    <mergeCell ref="A6:C6"/>
    <mergeCell ref="D6:H6"/>
  </mergeCell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9E5ECE"/>
  </sheetPr>
  <dimension ref="A1:R45"/>
  <sheetViews>
    <sheetView topLeftCell="A28" zoomScaleNormal="100" workbookViewId="0">
      <selection activeCell="H37" sqref="H37:M42"/>
    </sheetView>
  </sheetViews>
  <sheetFormatPr defaultRowHeight="15" x14ac:dyDescent="0.25"/>
  <cols>
    <col min="4" max="4" width="23.5703125" customWidth="1"/>
    <col min="7" max="7" width="16.7109375" customWidth="1"/>
    <col min="8" max="8" width="18.28515625" customWidth="1"/>
    <col min="9" max="9" width="70.7109375" customWidth="1"/>
  </cols>
  <sheetData>
    <row r="1" spans="1:13" ht="15.75" x14ac:dyDescent="0.25">
      <c r="A1" s="78"/>
      <c r="B1" s="78"/>
      <c r="C1" s="78"/>
      <c r="D1" s="78"/>
      <c r="E1" s="78"/>
      <c r="F1" s="78"/>
      <c r="G1" s="78"/>
      <c r="H1" s="78"/>
      <c r="I1" s="79" t="s">
        <v>37</v>
      </c>
      <c r="J1" s="11"/>
      <c r="K1" s="11"/>
      <c r="L1" s="11"/>
      <c r="M1" s="11"/>
    </row>
    <row r="2" spans="1:13" ht="16.5" thickBot="1" x14ac:dyDescent="0.3">
      <c r="A2" s="78"/>
      <c r="B2" s="78"/>
      <c r="C2" s="78"/>
      <c r="D2" s="78"/>
      <c r="E2" s="78"/>
      <c r="F2" s="78"/>
      <c r="G2" s="78"/>
      <c r="H2" s="78"/>
      <c r="I2" s="79" t="s">
        <v>38</v>
      </c>
      <c r="J2" s="11"/>
      <c r="K2" s="11"/>
      <c r="L2" s="11"/>
      <c r="M2" s="11"/>
    </row>
    <row r="3" spans="1:13" ht="15.75" x14ac:dyDescent="0.25">
      <c r="A3" s="1034" t="s">
        <v>584</v>
      </c>
      <c r="B3" s="1035"/>
      <c r="C3" s="1035"/>
      <c r="D3" s="1035"/>
      <c r="E3" s="1035"/>
      <c r="F3" s="1035"/>
      <c r="G3" s="1035"/>
      <c r="H3" s="1035"/>
      <c r="I3" s="1036"/>
      <c r="J3" s="11"/>
      <c r="K3" s="11"/>
      <c r="L3" s="11"/>
      <c r="M3" s="11"/>
    </row>
    <row r="4" spans="1:13" ht="15.75" x14ac:dyDescent="0.25">
      <c r="A4" s="1834" t="s">
        <v>592</v>
      </c>
      <c r="B4" s="1872"/>
      <c r="C4" s="1872"/>
      <c r="D4" s="1872"/>
      <c r="E4" s="1872"/>
      <c r="F4" s="1872"/>
      <c r="G4" s="1872"/>
      <c r="H4" s="1872"/>
      <c r="I4" s="1873"/>
      <c r="J4" s="11"/>
      <c r="K4" s="11"/>
      <c r="L4" s="11"/>
      <c r="M4" s="11"/>
    </row>
    <row r="5" spans="1:13" ht="15.75" x14ac:dyDescent="0.25">
      <c r="A5" s="1590" t="s">
        <v>0</v>
      </c>
      <c r="B5" s="1084"/>
      <c r="C5" s="1084"/>
      <c r="D5" s="1186" t="s">
        <v>40</v>
      </c>
      <c r="E5" s="1186"/>
      <c r="F5" s="1186"/>
      <c r="G5" s="1186"/>
      <c r="H5" s="1186"/>
      <c r="I5" s="99" t="s">
        <v>46</v>
      </c>
      <c r="J5" s="11"/>
      <c r="K5" s="11"/>
      <c r="L5" s="11"/>
      <c r="M5" s="11"/>
    </row>
    <row r="6" spans="1:13" ht="15.75" x14ac:dyDescent="0.25">
      <c r="A6" s="1590" t="s">
        <v>1</v>
      </c>
      <c r="B6" s="1084"/>
      <c r="C6" s="1084"/>
      <c r="D6" s="1186" t="s">
        <v>123</v>
      </c>
      <c r="E6" s="1186"/>
      <c r="F6" s="1186"/>
      <c r="G6" s="1186"/>
      <c r="H6" s="1186"/>
      <c r="I6" s="99" t="s">
        <v>64</v>
      </c>
      <c r="J6" s="11"/>
      <c r="K6" s="11"/>
      <c r="L6" s="11"/>
      <c r="M6" s="11"/>
    </row>
    <row r="7" spans="1:13" ht="15.75" x14ac:dyDescent="0.25">
      <c r="A7" s="1590" t="s">
        <v>2</v>
      </c>
      <c r="B7" s="1084"/>
      <c r="C7" s="1084"/>
      <c r="D7" s="1084" t="s">
        <v>153</v>
      </c>
      <c r="E7" s="1084"/>
      <c r="F7" s="1084"/>
      <c r="G7" s="1084"/>
      <c r="H7" s="1084"/>
      <c r="I7" s="99" t="s">
        <v>687</v>
      </c>
      <c r="J7" s="11"/>
      <c r="K7" s="11"/>
      <c r="L7" s="11"/>
      <c r="M7" s="11"/>
    </row>
    <row r="8" spans="1:13" ht="15.75" x14ac:dyDescent="0.25">
      <c r="A8" s="1590" t="s">
        <v>3</v>
      </c>
      <c r="B8" s="1084"/>
      <c r="C8" s="1084"/>
      <c r="D8" s="1084" t="s">
        <v>85</v>
      </c>
      <c r="E8" s="1084"/>
      <c r="F8" s="1084"/>
      <c r="G8" s="1084"/>
      <c r="H8" s="1084"/>
      <c r="I8" s="99" t="s">
        <v>73</v>
      </c>
      <c r="J8" s="11"/>
      <c r="K8" s="11"/>
      <c r="L8" s="11"/>
      <c r="M8" s="11"/>
    </row>
    <row r="9" spans="1:13" ht="16.5" thickBot="1" x14ac:dyDescent="0.3">
      <c r="A9" s="1607" t="s">
        <v>4</v>
      </c>
      <c r="B9" s="1608"/>
      <c r="C9" s="1608"/>
      <c r="D9" s="1213" t="s">
        <v>154</v>
      </c>
      <c r="E9" s="1213"/>
      <c r="F9" s="1213"/>
      <c r="G9" s="1213"/>
      <c r="H9" s="1213"/>
      <c r="I9" s="100" t="s">
        <v>79</v>
      </c>
      <c r="J9" s="11"/>
      <c r="K9" s="11"/>
      <c r="L9" s="11"/>
      <c r="M9" s="11"/>
    </row>
    <row r="10" spans="1:13" ht="16.5" thickBot="1" x14ac:dyDescent="0.3">
      <c r="A10" s="80"/>
      <c r="B10" s="80"/>
      <c r="C10" s="80"/>
      <c r="D10" s="80"/>
      <c r="E10" s="80"/>
      <c r="F10" s="80"/>
      <c r="G10" s="80"/>
      <c r="H10" s="80"/>
      <c r="I10" s="81"/>
      <c r="J10" s="11"/>
      <c r="K10" s="11"/>
      <c r="L10" s="11"/>
      <c r="M10" s="11"/>
    </row>
    <row r="11" spans="1:13" ht="21.75" customHeight="1" x14ac:dyDescent="0.25">
      <c r="A11" s="1604" t="s">
        <v>48</v>
      </c>
      <c r="B11" s="1605"/>
      <c r="C11" s="1605"/>
      <c r="D11" s="1605"/>
      <c r="E11" s="1605"/>
      <c r="F11" s="1605"/>
      <c r="G11" s="1605"/>
      <c r="H11" s="1605"/>
      <c r="I11" s="1606"/>
      <c r="J11" s="11"/>
      <c r="K11" s="11"/>
      <c r="L11" s="11"/>
      <c r="M11" s="11"/>
    </row>
    <row r="12" spans="1:13" ht="25.5" customHeight="1" x14ac:dyDescent="0.25">
      <c r="A12" s="1611" t="s">
        <v>5</v>
      </c>
      <c r="B12" s="1612"/>
      <c r="C12" s="1916" t="s">
        <v>296</v>
      </c>
      <c r="D12" s="1917"/>
      <c r="E12" s="1917"/>
      <c r="F12" s="1917"/>
      <c r="G12" s="1917"/>
      <c r="H12" s="1917"/>
      <c r="I12" s="1918"/>
      <c r="J12" s="11"/>
      <c r="K12" s="11"/>
      <c r="L12" s="11"/>
      <c r="M12" s="11"/>
    </row>
    <row r="13" spans="1:13" ht="38.25" customHeight="1" x14ac:dyDescent="0.25">
      <c r="A13" s="1170" t="s">
        <v>6</v>
      </c>
      <c r="B13" s="1171"/>
      <c r="C13" s="1919" t="s">
        <v>238</v>
      </c>
      <c r="D13" s="1920"/>
      <c r="E13" s="1920"/>
      <c r="F13" s="1920"/>
      <c r="G13" s="1920"/>
      <c r="H13" s="1920"/>
      <c r="I13" s="1921"/>
      <c r="J13" s="11"/>
      <c r="K13" s="11"/>
      <c r="L13" s="11"/>
      <c r="M13" s="11"/>
    </row>
    <row r="14" spans="1:13" ht="39" customHeight="1" thickBot="1" x14ac:dyDescent="0.3">
      <c r="A14" s="1618" t="s">
        <v>7</v>
      </c>
      <c r="B14" s="1619"/>
      <c r="C14" s="1913" t="s">
        <v>210</v>
      </c>
      <c r="D14" s="1914"/>
      <c r="E14" s="1914"/>
      <c r="F14" s="1914"/>
      <c r="G14" s="1914"/>
      <c r="H14" s="1914"/>
      <c r="I14" s="1915"/>
      <c r="J14" s="11"/>
      <c r="K14" s="11"/>
      <c r="L14" s="11"/>
      <c r="M14" s="11"/>
    </row>
    <row r="15" spans="1:13" ht="16.5" thickBot="1" x14ac:dyDescent="0.3">
      <c r="A15" s="1766"/>
      <c r="B15" s="1766"/>
      <c r="C15" s="1766"/>
      <c r="D15" s="1766"/>
      <c r="E15" s="1766"/>
      <c r="F15" s="1766"/>
      <c r="G15" s="1766"/>
      <c r="H15" s="1766"/>
      <c r="I15" s="81"/>
      <c r="J15" s="11"/>
      <c r="K15" s="11"/>
      <c r="L15" s="11"/>
      <c r="M15" s="11"/>
    </row>
    <row r="16" spans="1:13" ht="15.75" x14ac:dyDescent="0.25">
      <c r="A16" s="1604" t="s">
        <v>49</v>
      </c>
      <c r="B16" s="1605"/>
      <c r="C16" s="1605"/>
      <c r="D16" s="1605"/>
      <c r="E16" s="1605"/>
      <c r="F16" s="1605"/>
      <c r="G16" s="1605"/>
      <c r="H16" s="1605"/>
      <c r="I16" s="1606"/>
      <c r="J16" s="11"/>
      <c r="K16" s="11"/>
      <c r="L16" s="11"/>
      <c r="M16" s="11"/>
    </row>
    <row r="17" spans="1:18" ht="15.75" x14ac:dyDescent="0.25">
      <c r="A17" s="1767" t="s">
        <v>55</v>
      </c>
      <c r="B17" s="82" t="s">
        <v>56</v>
      </c>
      <c r="C17" s="1204" t="s">
        <v>57</v>
      </c>
      <c r="D17" s="1204"/>
      <c r="E17" s="1204" t="s">
        <v>58</v>
      </c>
      <c r="F17" s="1769" t="s">
        <v>33</v>
      </c>
      <c r="G17" s="1769" t="s">
        <v>36</v>
      </c>
      <c r="H17" s="1624" t="s">
        <v>42</v>
      </c>
      <c r="I17" s="1647"/>
      <c r="J17" s="11"/>
      <c r="K17" s="11"/>
      <c r="L17" s="11"/>
      <c r="M17" s="11"/>
    </row>
    <row r="18" spans="1:18" ht="15.75" x14ac:dyDescent="0.25">
      <c r="A18" s="1768"/>
      <c r="B18" s="83"/>
      <c r="C18" s="1204"/>
      <c r="D18" s="1204"/>
      <c r="E18" s="1204"/>
      <c r="F18" s="1770"/>
      <c r="G18" s="1770"/>
      <c r="H18" s="73" t="s">
        <v>43</v>
      </c>
      <c r="I18" s="103" t="s">
        <v>44</v>
      </c>
      <c r="J18" s="11"/>
      <c r="K18" s="11"/>
      <c r="L18" s="11"/>
      <c r="M18" s="11"/>
    </row>
    <row r="19" spans="1:18" ht="15.75" x14ac:dyDescent="0.25">
      <c r="A19" s="107">
        <v>1</v>
      </c>
      <c r="B19" s="72">
        <v>2</v>
      </c>
      <c r="C19" s="1763">
        <v>3</v>
      </c>
      <c r="D19" s="1657"/>
      <c r="E19" s="72">
        <v>4</v>
      </c>
      <c r="F19" s="72">
        <v>5</v>
      </c>
      <c r="G19" s="72">
        <v>6</v>
      </c>
      <c r="H19" s="72" t="s">
        <v>35</v>
      </c>
      <c r="I19" s="108"/>
      <c r="J19" s="11"/>
      <c r="K19" s="11"/>
      <c r="L19" s="11"/>
      <c r="M19" s="11"/>
    </row>
    <row r="20" spans="1:18" ht="135" customHeight="1" x14ac:dyDescent="0.25">
      <c r="A20" s="1075" t="s">
        <v>9</v>
      </c>
      <c r="B20" s="71" t="s">
        <v>20</v>
      </c>
      <c r="C20" s="1081" t="s">
        <v>100</v>
      </c>
      <c r="D20" s="1082"/>
      <c r="E20" s="71" t="s">
        <v>32</v>
      </c>
      <c r="F20" s="7">
        <v>60</v>
      </c>
      <c r="G20" s="24">
        <v>27</v>
      </c>
      <c r="H20" s="19">
        <f>G20-F20</f>
        <v>-33</v>
      </c>
      <c r="I20" s="108" t="s">
        <v>746</v>
      </c>
      <c r="J20" s="11"/>
      <c r="K20" s="11"/>
      <c r="L20" s="11"/>
      <c r="M20" s="11"/>
    </row>
    <row r="21" spans="1:18" ht="138.75" customHeight="1" x14ac:dyDescent="0.25">
      <c r="A21" s="1076"/>
      <c r="B21" s="71" t="s">
        <v>21</v>
      </c>
      <c r="C21" s="1081" t="s">
        <v>101</v>
      </c>
      <c r="D21" s="1082"/>
      <c r="E21" s="71" t="s">
        <v>32</v>
      </c>
      <c r="F21" s="7">
        <v>90000</v>
      </c>
      <c r="G21" s="1">
        <v>28624</v>
      </c>
      <c r="H21" s="19">
        <f>G21-F21</f>
        <v>-61376</v>
      </c>
      <c r="I21" s="108" t="s">
        <v>747</v>
      </c>
      <c r="J21" s="11"/>
      <c r="K21" s="11"/>
      <c r="L21" s="11"/>
      <c r="M21" s="11"/>
    </row>
    <row r="22" spans="1:18" ht="135" customHeight="1" x14ac:dyDescent="0.25">
      <c r="A22" s="1140" t="s">
        <v>10</v>
      </c>
      <c r="B22" s="36" t="s">
        <v>22</v>
      </c>
      <c r="C22" s="1782" t="s">
        <v>102</v>
      </c>
      <c r="D22" s="1790"/>
      <c r="E22" s="71" t="s">
        <v>71</v>
      </c>
      <c r="F22" s="13">
        <v>400</v>
      </c>
      <c r="G22" s="7">
        <v>158.66</v>
      </c>
      <c r="H22" s="19">
        <f>G22-F22</f>
        <v>-241.34</v>
      </c>
      <c r="I22" s="108" t="s">
        <v>748</v>
      </c>
      <c r="J22" s="11"/>
      <c r="K22" s="11"/>
      <c r="L22" s="11"/>
      <c r="M22" s="11"/>
    </row>
    <row r="23" spans="1:18" ht="52.5" customHeight="1" x14ac:dyDescent="0.25">
      <c r="A23" s="1140"/>
      <c r="B23" s="36" t="s">
        <v>23</v>
      </c>
      <c r="C23" s="1782" t="s">
        <v>125</v>
      </c>
      <c r="D23" s="1790"/>
      <c r="E23" s="71" t="s">
        <v>32</v>
      </c>
      <c r="F23" s="1">
        <v>10000</v>
      </c>
      <c r="G23" s="1">
        <v>3610</v>
      </c>
      <c r="H23" s="19">
        <f>G23-F23</f>
        <v>-6390</v>
      </c>
      <c r="I23" s="108" t="s">
        <v>620</v>
      </c>
      <c r="J23" s="11"/>
      <c r="K23" s="11"/>
      <c r="L23" s="11"/>
      <c r="M23" s="11"/>
    </row>
    <row r="24" spans="1:18" ht="81.75" customHeight="1" thickBot="1" x14ac:dyDescent="0.3">
      <c r="A24" s="109" t="s">
        <v>11</v>
      </c>
      <c r="B24" s="147" t="s">
        <v>26</v>
      </c>
      <c r="C24" s="1212" t="s">
        <v>149</v>
      </c>
      <c r="D24" s="1214"/>
      <c r="E24" s="111" t="s">
        <v>104</v>
      </c>
      <c r="F24" s="156">
        <v>3000</v>
      </c>
      <c r="G24" s="149">
        <v>1172.2</v>
      </c>
      <c r="H24" s="150">
        <f>G24-F24</f>
        <v>-1827.8</v>
      </c>
      <c r="I24" s="346" t="s">
        <v>611</v>
      </c>
      <c r="J24" s="11"/>
      <c r="K24" s="11"/>
      <c r="L24" s="11"/>
      <c r="M24" s="11"/>
    </row>
    <row r="25" spans="1:18" ht="16.5" thickBot="1" x14ac:dyDescent="0.3">
      <c r="A25" s="84"/>
      <c r="B25" s="37"/>
      <c r="C25" s="75"/>
      <c r="D25" s="75"/>
      <c r="E25" s="75"/>
      <c r="F25" s="75"/>
      <c r="G25" s="75"/>
      <c r="H25" s="75"/>
      <c r="I25" s="81"/>
      <c r="J25" s="11"/>
      <c r="K25" s="11"/>
      <c r="L25" s="11"/>
      <c r="M25" s="11"/>
    </row>
    <row r="26" spans="1:18" ht="16.5" thickBot="1" x14ac:dyDescent="0.3">
      <c r="A26" s="1922" t="s">
        <v>61</v>
      </c>
      <c r="B26" s="1923"/>
      <c r="C26" s="1923"/>
      <c r="D26" s="1923"/>
      <c r="E26" s="1923"/>
      <c r="F26" s="1923"/>
      <c r="G26" s="1923"/>
      <c r="H26" s="1923"/>
      <c r="I26" s="1924"/>
      <c r="J26" s="20"/>
      <c r="K26" s="20"/>
      <c r="L26" s="20"/>
      <c r="M26" s="20"/>
    </row>
    <row r="27" spans="1:18" ht="15.75" x14ac:dyDescent="0.25">
      <c r="A27" s="1925" t="s">
        <v>12</v>
      </c>
      <c r="B27" s="1926"/>
      <c r="C27" s="1927"/>
      <c r="D27" s="1928" t="s">
        <v>19</v>
      </c>
      <c r="E27" s="1929"/>
      <c r="F27" s="1930"/>
      <c r="G27" s="1931" t="s">
        <v>33</v>
      </c>
      <c r="H27" s="1931" t="s">
        <v>45</v>
      </c>
      <c r="I27" s="1932" t="s">
        <v>60</v>
      </c>
      <c r="J27" s="11"/>
      <c r="K27" s="11"/>
      <c r="L27" s="11"/>
      <c r="M27" s="11"/>
      <c r="R27" s="25"/>
    </row>
    <row r="28" spans="1:18" ht="15.75" x14ac:dyDescent="0.25">
      <c r="A28" s="1090"/>
      <c r="B28" s="1091"/>
      <c r="C28" s="1092"/>
      <c r="D28" s="72" t="s">
        <v>28</v>
      </c>
      <c r="E28" s="1763" t="s">
        <v>41</v>
      </c>
      <c r="F28" s="1657"/>
      <c r="G28" s="1206"/>
      <c r="H28" s="1206"/>
      <c r="I28" s="1803"/>
      <c r="J28" s="11"/>
      <c r="K28" s="11"/>
      <c r="L28" s="11"/>
      <c r="M28" s="11"/>
    </row>
    <row r="29" spans="1:18" ht="15.75" x14ac:dyDescent="0.25">
      <c r="A29" s="1804">
        <v>1</v>
      </c>
      <c r="B29" s="1204"/>
      <c r="C29" s="1204"/>
      <c r="D29" s="72">
        <v>2</v>
      </c>
      <c r="E29" s="1763">
        <v>3</v>
      </c>
      <c r="F29" s="1657"/>
      <c r="G29" s="72">
        <v>4</v>
      </c>
      <c r="H29" s="72">
        <v>5</v>
      </c>
      <c r="I29" s="113">
        <v>6</v>
      </c>
      <c r="J29" s="11"/>
      <c r="K29" s="11"/>
      <c r="L29" s="11"/>
      <c r="M29" s="11"/>
    </row>
    <row r="30" spans="1:18" ht="15.75" x14ac:dyDescent="0.25">
      <c r="A30" s="1145" t="s">
        <v>106</v>
      </c>
      <c r="B30" s="1146"/>
      <c r="C30" s="1146"/>
      <c r="D30" s="169" t="s">
        <v>63</v>
      </c>
      <c r="E30" s="1763"/>
      <c r="F30" s="1657"/>
      <c r="G30" s="603">
        <f>G31+G32</f>
        <v>20000</v>
      </c>
      <c r="H30" s="603">
        <f>H31+H32</f>
        <v>86577.459999999992</v>
      </c>
      <c r="I30" s="604">
        <f>I31+I32</f>
        <v>86575.450000000012</v>
      </c>
      <c r="J30" s="11"/>
      <c r="K30" s="11"/>
      <c r="L30" s="11"/>
      <c r="M30" s="11"/>
    </row>
    <row r="31" spans="1:18" ht="15.75" x14ac:dyDescent="0.25">
      <c r="A31" s="1670" t="s">
        <v>97</v>
      </c>
      <c r="B31" s="1671"/>
      <c r="C31" s="1672"/>
      <c r="D31" s="85"/>
      <c r="E31" s="1673">
        <v>26</v>
      </c>
      <c r="F31" s="1674"/>
      <c r="G31" s="605">
        <v>20000</v>
      </c>
      <c r="H31" s="605">
        <v>33801.43</v>
      </c>
      <c r="I31" s="606">
        <v>33799.427000000003</v>
      </c>
      <c r="J31" s="11"/>
      <c r="K31" s="11"/>
      <c r="L31" s="11"/>
      <c r="M31" s="11"/>
    </row>
    <row r="32" spans="1:18" ht="16.5" customHeight="1" thickBot="1" x14ac:dyDescent="0.3">
      <c r="A32" s="1933" t="s">
        <v>204</v>
      </c>
      <c r="B32" s="1934"/>
      <c r="C32" s="1935"/>
      <c r="D32" s="114"/>
      <c r="E32" s="1936">
        <v>29</v>
      </c>
      <c r="F32" s="1936"/>
      <c r="G32" s="607">
        <v>0</v>
      </c>
      <c r="H32" s="595">
        <v>52776.03</v>
      </c>
      <c r="I32" s="608">
        <v>52776.023000000001</v>
      </c>
      <c r="J32" s="11"/>
      <c r="K32" s="11"/>
      <c r="L32" s="11"/>
      <c r="M32" s="11"/>
    </row>
    <row r="33" spans="1:13" ht="16.5" thickBot="1" x14ac:dyDescent="0.3">
      <c r="A33" s="1940"/>
      <c r="B33" s="1940"/>
      <c r="C33" s="1940"/>
      <c r="D33" s="1940"/>
      <c r="E33" s="1940"/>
      <c r="F33" s="1940"/>
      <c r="G33" s="1940"/>
      <c r="H33" s="1940"/>
      <c r="I33" s="1940"/>
      <c r="J33" s="11"/>
      <c r="K33" s="11"/>
      <c r="L33" s="11"/>
      <c r="M33" s="11"/>
    </row>
    <row r="34" spans="1:13" ht="15.75" x14ac:dyDescent="0.25">
      <c r="A34" s="1745" t="s">
        <v>62</v>
      </c>
      <c r="B34" s="1746"/>
      <c r="C34" s="1746"/>
      <c r="D34" s="1746"/>
      <c r="E34" s="1746"/>
      <c r="F34" s="1746"/>
      <c r="G34" s="1746"/>
      <c r="H34" s="1746"/>
      <c r="I34" s="1747"/>
      <c r="J34" s="16"/>
      <c r="K34" s="11"/>
      <c r="L34" s="11"/>
      <c r="M34" s="11"/>
    </row>
    <row r="35" spans="1:13" ht="327.75" customHeight="1" thickBot="1" x14ac:dyDescent="0.3">
      <c r="A35" s="1937" t="s">
        <v>697</v>
      </c>
      <c r="B35" s="1938"/>
      <c r="C35" s="1938"/>
      <c r="D35" s="1938"/>
      <c r="E35" s="1938"/>
      <c r="F35" s="1938"/>
      <c r="G35" s="1938"/>
      <c r="H35" s="1938"/>
      <c r="I35" s="1939"/>
      <c r="J35" s="16"/>
      <c r="K35" s="11"/>
      <c r="L35" s="11"/>
      <c r="M35" s="11"/>
    </row>
    <row r="36" spans="1:13" ht="15.75" x14ac:dyDescent="0.25">
      <c r="A36" s="14" t="s">
        <v>13</v>
      </c>
      <c r="B36" s="14"/>
      <c r="C36" s="14"/>
      <c r="D36" s="14"/>
      <c r="E36" s="15"/>
      <c r="F36" s="15"/>
      <c r="G36" s="15"/>
      <c r="H36" s="15"/>
      <c r="I36" s="15"/>
      <c r="J36" s="15"/>
      <c r="K36" s="15"/>
      <c r="L36" s="16"/>
      <c r="M36" s="16"/>
    </row>
    <row r="37" spans="1:13" ht="18.75" x14ac:dyDescent="0.3">
      <c r="A37" s="38" t="s">
        <v>14</v>
      </c>
      <c r="B37" s="38"/>
      <c r="C37" s="38"/>
      <c r="D37" s="38"/>
      <c r="E37" s="39"/>
      <c r="F37" s="39"/>
      <c r="G37" s="39"/>
      <c r="H37" s="2175" t="s">
        <v>767</v>
      </c>
      <c r="I37" s="2175"/>
      <c r="J37" s="2175"/>
      <c r="K37" s="2175"/>
      <c r="L37" s="2175"/>
      <c r="M37" s="2175"/>
    </row>
    <row r="38" spans="1:13" ht="18.75" x14ac:dyDescent="0.25">
      <c r="A38" s="40"/>
      <c r="B38" s="40"/>
      <c r="C38" s="40"/>
      <c r="D38" s="40"/>
      <c r="E38" s="878" t="s">
        <v>29</v>
      </c>
      <c r="F38" s="878"/>
      <c r="G38" s="878"/>
      <c r="H38" s="2176" t="s">
        <v>367</v>
      </c>
      <c r="I38" s="2176"/>
      <c r="J38" s="2176"/>
      <c r="K38" s="2176"/>
      <c r="L38" s="2176"/>
      <c r="M38" s="2176"/>
    </row>
    <row r="39" spans="1:13" ht="18.75" x14ac:dyDescent="0.3">
      <c r="A39" s="38" t="s">
        <v>15</v>
      </c>
      <c r="B39" s="38"/>
      <c r="C39" s="38"/>
      <c r="D39" s="38"/>
      <c r="E39" s="39"/>
      <c r="F39" s="39"/>
      <c r="G39" s="39"/>
      <c r="H39" s="2177" t="s">
        <v>768</v>
      </c>
      <c r="I39" s="2177"/>
      <c r="J39" s="2177"/>
      <c r="K39" s="2177"/>
      <c r="L39" s="2177"/>
      <c r="M39" s="2177"/>
    </row>
    <row r="40" spans="1:13" ht="18.75" x14ac:dyDescent="0.25">
      <c r="A40" s="15"/>
      <c r="B40" s="15"/>
      <c r="C40" s="15"/>
      <c r="D40" s="15"/>
      <c r="E40" s="878" t="s">
        <v>29</v>
      </c>
      <c r="F40" s="878"/>
      <c r="G40" s="878"/>
      <c r="H40" s="2176" t="s">
        <v>367</v>
      </c>
      <c r="I40" s="2176"/>
      <c r="J40" s="2176"/>
      <c r="K40" s="2176"/>
      <c r="L40" s="2176"/>
      <c r="M40" s="2176"/>
    </row>
    <row r="41" spans="1:13" ht="18.75" x14ac:dyDescent="0.3">
      <c r="A41" s="15" t="s">
        <v>16</v>
      </c>
      <c r="B41" s="15"/>
      <c r="C41" s="15"/>
      <c r="D41" s="15"/>
      <c r="E41" s="39"/>
      <c r="F41" s="39"/>
      <c r="G41" s="39"/>
      <c r="H41" s="2178" t="s">
        <v>769</v>
      </c>
      <c r="I41" s="2178"/>
      <c r="J41" s="2178"/>
      <c r="K41" s="2178"/>
      <c r="L41" s="2178"/>
      <c r="M41" s="2178"/>
    </row>
    <row r="42" spans="1:13" ht="18.75" x14ac:dyDescent="0.25">
      <c r="A42" s="15"/>
      <c r="B42" s="15"/>
      <c r="C42" s="15"/>
      <c r="D42" s="15"/>
      <c r="E42" s="878" t="s">
        <v>29</v>
      </c>
      <c r="F42" s="878"/>
      <c r="G42" s="878"/>
      <c r="H42" s="2176" t="s">
        <v>367</v>
      </c>
      <c r="I42" s="2176"/>
      <c r="J42" s="2176"/>
      <c r="K42" s="2176"/>
      <c r="L42" s="2176"/>
      <c r="M42" s="2176"/>
    </row>
    <row r="43" spans="1:13" ht="15.75" x14ac:dyDescent="0.25">
      <c r="A43" s="17" t="s">
        <v>17</v>
      </c>
      <c r="B43" s="14" t="s">
        <v>27</v>
      </c>
      <c r="C43" s="15"/>
      <c r="D43" s="15"/>
      <c r="E43" s="15"/>
      <c r="F43" s="15"/>
      <c r="G43" s="15"/>
      <c r="H43" s="15"/>
      <c r="I43" s="15"/>
      <c r="J43" s="15"/>
      <c r="K43" s="15"/>
      <c r="L43" s="16"/>
      <c r="M43" s="16"/>
    </row>
    <row r="44" spans="1:13" ht="15.75" x14ac:dyDescent="0.25">
      <c r="A44" s="15" t="s">
        <v>18</v>
      </c>
      <c r="B44" s="15"/>
      <c r="C44" s="15"/>
      <c r="D44" s="15"/>
      <c r="E44" s="15"/>
      <c r="F44" s="15"/>
      <c r="G44" s="15"/>
      <c r="H44" s="15"/>
      <c r="I44" s="15"/>
      <c r="J44" s="15"/>
      <c r="K44" s="15"/>
      <c r="L44" s="16"/>
      <c r="M44" s="16"/>
    </row>
    <row r="45" spans="1:13" ht="15.75" x14ac:dyDescent="0.25">
      <c r="A45" s="16"/>
      <c r="B45" s="16"/>
      <c r="C45" s="16"/>
      <c r="D45" s="16"/>
      <c r="E45" s="16"/>
      <c r="F45" s="16"/>
      <c r="G45" s="16"/>
      <c r="H45" s="16"/>
      <c r="I45" s="16"/>
      <c r="J45" s="16"/>
      <c r="K45" s="16"/>
      <c r="L45" s="16"/>
      <c r="M45" s="16"/>
    </row>
  </sheetData>
  <mergeCells count="62">
    <mergeCell ref="E40:G40"/>
    <mergeCell ref="H40:M40"/>
    <mergeCell ref="H41:M41"/>
    <mergeCell ref="E42:G42"/>
    <mergeCell ref="H42:M42"/>
    <mergeCell ref="H39:M39"/>
    <mergeCell ref="A29:C29"/>
    <mergeCell ref="E29:F29"/>
    <mergeCell ref="A30:C30"/>
    <mergeCell ref="E30:F30"/>
    <mergeCell ref="A32:C32"/>
    <mergeCell ref="E32:F32"/>
    <mergeCell ref="A34:I34"/>
    <mergeCell ref="A35:I35"/>
    <mergeCell ref="H37:M37"/>
    <mergeCell ref="E38:G38"/>
    <mergeCell ref="H38:M38"/>
    <mergeCell ref="A31:C31"/>
    <mergeCell ref="E31:F31"/>
    <mergeCell ref="A33:I33"/>
    <mergeCell ref="C24:D24"/>
    <mergeCell ref="A26:I26"/>
    <mergeCell ref="A27:C28"/>
    <mergeCell ref="D27:F27"/>
    <mergeCell ref="G27:G28"/>
    <mergeCell ref="H27:H28"/>
    <mergeCell ref="I27:I28"/>
    <mergeCell ref="E28:F28"/>
    <mergeCell ref="C19:D19"/>
    <mergeCell ref="A20:A21"/>
    <mergeCell ref="C20:D20"/>
    <mergeCell ref="C21:D21"/>
    <mergeCell ref="A22:A23"/>
    <mergeCell ref="C22:D22"/>
    <mergeCell ref="C23:D23"/>
    <mergeCell ref="A15:H15"/>
    <mergeCell ref="A16:I16"/>
    <mergeCell ref="A17:A18"/>
    <mergeCell ref="C17:D18"/>
    <mergeCell ref="E17:E18"/>
    <mergeCell ref="F17:F18"/>
    <mergeCell ref="G17:G18"/>
    <mergeCell ref="H17:I17"/>
    <mergeCell ref="A14:B14"/>
    <mergeCell ref="C14:I14"/>
    <mergeCell ref="A7:C7"/>
    <mergeCell ref="D7:H7"/>
    <mergeCell ref="A8:C8"/>
    <mergeCell ref="D8:H8"/>
    <mergeCell ref="A9:C9"/>
    <mergeCell ref="D9:H9"/>
    <mergeCell ref="A11:I11"/>
    <mergeCell ref="A12:B12"/>
    <mergeCell ref="C12:I12"/>
    <mergeCell ref="A13:B13"/>
    <mergeCell ref="C13:I13"/>
    <mergeCell ref="A3:I3"/>
    <mergeCell ref="A4:I4"/>
    <mergeCell ref="A5:C5"/>
    <mergeCell ref="D5:H5"/>
    <mergeCell ref="A6:C6"/>
    <mergeCell ref="D6:H6"/>
  </mergeCell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9E5ECE"/>
  </sheetPr>
  <dimension ref="A1:M50"/>
  <sheetViews>
    <sheetView topLeftCell="A28" zoomScaleNormal="100" workbookViewId="0">
      <selection activeCell="H43" sqref="H43:M48"/>
    </sheetView>
  </sheetViews>
  <sheetFormatPr defaultColWidth="9.140625" defaultRowHeight="15" x14ac:dyDescent="0.25"/>
  <cols>
    <col min="1" max="1" width="10.140625" style="2" customWidth="1"/>
    <col min="2" max="2" width="7.42578125" style="2" customWidth="1"/>
    <col min="3" max="3" width="13.140625" style="2" customWidth="1"/>
    <col min="4" max="4" width="26.42578125" style="2" customWidth="1"/>
    <col min="5" max="6" width="11.140625" style="2" customWidth="1"/>
    <col min="7" max="7" width="11.7109375" style="2" customWidth="1"/>
    <col min="8" max="8" width="34.140625" style="2" customWidth="1"/>
    <col min="9" max="9" width="62.140625" style="2" customWidth="1"/>
    <col min="10" max="16384" width="9.140625" style="2"/>
  </cols>
  <sheetData>
    <row r="1" spans="1:13" ht="15.75" x14ac:dyDescent="0.25">
      <c r="A1" s="81"/>
      <c r="B1" s="81"/>
      <c r="C1" s="81"/>
      <c r="D1" s="81"/>
      <c r="E1" s="81"/>
      <c r="F1" s="81"/>
      <c r="G1" s="81"/>
      <c r="H1" s="81"/>
      <c r="I1" s="162" t="s">
        <v>37</v>
      </c>
      <c r="J1" s="16"/>
      <c r="K1" s="16"/>
      <c r="L1" s="16"/>
      <c r="M1" s="16"/>
    </row>
    <row r="2" spans="1:13" ht="16.5" thickBot="1" x14ac:dyDescent="0.3">
      <c r="A2" s="81"/>
      <c r="B2" s="81"/>
      <c r="C2" s="81"/>
      <c r="D2" s="81"/>
      <c r="E2" s="81"/>
      <c r="F2" s="81"/>
      <c r="G2" s="81"/>
      <c r="H2" s="81"/>
      <c r="I2" s="162" t="s">
        <v>38</v>
      </c>
      <c r="J2" s="16"/>
      <c r="K2" s="16"/>
      <c r="L2" s="16"/>
      <c r="M2" s="16"/>
    </row>
    <row r="3" spans="1:13" ht="15.75" x14ac:dyDescent="0.25">
      <c r="A3" s="1034" t="s">
        <v>584</v>
      </c>
      <c r="B3" s="1035"/>
      <c r="C3" s="1035"/>
      <c r="D3" s="1035"/>
      <c r="E3" s="1035"/>
      <c r="F3" s="1035"/>
      <c r="G3" s="1035"/>
      <c r="H3" s="1035"/>
      <c r="I3" s="1036"/>
      <c r="J3" s="16"/>
      <c r="K3" s="16"/>
      <c r="L3" s="16"/>
      <c r="M3" s="16"/>
    </row>
    <row r="4" spans="1:13" ht="15.75" x14ac:dyDescent="0.25">
      <c r="A4" s="1834" t="s">
        <v>592</v>
      </c>
      <c r="B4" s="1872"/>
      <c r="C4" s="1872"/>
      <c r="D4" s="1872"/>
      <c r="E4" s="1872"/>
      <c r="F4" s="1872"/>
      <c r="G4" s="1872"/>
      <c r="H4" s="1872"/>
      <c r="I4" s="1873"/>
      <c r="J4" s="16"/>
      <c r="K4" s="16"/>
      <c r="L4" s="16"/>
      <c r="M4" s="16"/>
    </row>
    <row r="5" spans="1:13" ht="15.75" customHeight="1" x14ac:dyDescent="0.25">
      <c r="A5" s="1949" t="s">
        <v>0</v>
      </c>
      <c r="B5" s="1186"/>
      <c r="C5" s="1082"/>
      <c r="D5" s="1081" t="s">
        <v>40</v>
      </c>
      <c r="E5" s="1186"/>
      <c r="F5" s="1186"/>
      <c r="G5" s="1186"/>
      <c r="H5" s="1082"/>
      <c r="I5" s="99" t="s">
        <v>46</v>
      </c>
      <c r="J5" s="16"/>
      <c r="K5" s="16"/>
      <c r="L5" s="16"/>
      <c r="M5" s="16"/>
    </row>
    <row r="6" spans="1:13" ht="48.75" customHeight="1" x14ac:dyDescent="0.25">
      <c r="A6" s="1949" t="s">
        <v>1</v>
      </c>
      <c r="B6" s="1186"/>
      <c r="C6" s="1082"/>
      <c r="D6" s="1081" t="s">
        <v>297</v>
      </c>
      <c r="E6" s="1186"/>
      <c r="F6" s="1186"/>
      <c r="G6" s="1186"/>
      <c r="H6" s="1082"/>
      <c r="I6" s="99" t="s">
        <v>298</v>
      </c>
      <c r="J6" s="16"/>
      <c r="K6" s="16"/>
      <c r="L6" s="16"/>
      <c r="M6" s="16"/>
    </row>
    <row r="7" spans="1:13" ht="15.75" customHeight="1" x14ac:dyDescent="0.25">
      <c r="A7" s="1949" t="s">
        <v>156</v>
      </c>
      <c r="B7" s="1186"/>
      <c r="C7" s="1082"/>
      <c r="D7" s="1081" t="s">
        <v>155</v>
      </c>
      <c r="E7" s="1186"/>
      <c r="F7" s="1186"/>
      <c r="G7" s="1186"/>
      <c r="H7" s="1082"/>
      <c r="I7" s="99" t="s">
        <v>182</v>
      </c>
      <c r="J7" s="16"/>
      <c r="K7" s="16"/>
      <c r="L7" s="16"/>
      <c r="M7" s="16"/>
    </row>
    <row r="8" spans="1:13" ht="15.75" x14ac:dyDescent="0.25">
      <c r="A8" s="1949" t="s">
        <v>3</v>
      </c>
      <c r="B8" s="1186"/>
      <c r="C8" s="1082"/>
      <c r="D8" s="1081" t="s">
        <v>126</v>
      </c>
      <c r="E8" s="1186"/>
      <c r="F8" s="1186"/>
      <c r="G8" s="1186"/>
      <c r="H8" s="1082"/>
      <c r="I8" s="99" t="s">
        <v>116</v>
      </c>
      <c r="J8" s="16"/>
      <c r="K8" s="16"/>
      <c r="L8" s="16"/>
      <c r="M8" s="16"/>
    </row>
    <row r="9" spans="1:13" ht="15.75" customHeight="1" thickBot="1" x14ac:dyDescent="0.3">
      <c r="A9" s="1952" t="s">
        <v>4</v>
      </c>
      <c r="B9" s="1213"/>
      <c r="C9" s="1214"/>
      <c r="D9" s="1212" t="s">
        <v>155</v>
      </c>
      <c r="E9" s="1213"/>
      <c r="F9" s="1213"/>
      <c r="G9" s="1213"/>
      <c r="H9" s="1214"/>
      <c r="I9" s="100" t="s">
        <v>47</v>
      </c>
      <c r="J9" s="16"/>
      <c r="K9" s="16"/>
      <c r="L9" s="16"/>
      <c r="M9" s="16"/>
    </row>
    <row r="10" spans="1:13" ht="16.5" thickBot="1" x14ac:dyDescent="0.3">
      <c r="A10" s="80"/>
      <c r="B10" s="80"/>
      <c r="C10" s="80"/>
      <c r="D10" s="80"/>
      <c r="E10" s="80"/>
      <c r="F10" s="80"/>
      <c r="G10" s="80"/>
      <c r="H10" s="80"/>
      <c r="I10" s="81"/>
      <c r="J10" s="16"/>
      <c r="K10" s="16"/>
      <c r="L10" s="16"/>
      <c r="M10" s="16"/>
    </row>
    <row r="11" spans="1:13" ht="15.75" customHeight="1" x14ac:dyDescent="0.25">
      <c r="A11" s="1745" t="s">
        <v>48</v>
      </c>
      <c r="B11" s="1746"/>
      <c r="C11" s="1746"/>
      <c r="D11" s="1746"/>
      <c r="E11" s="1746"/>
      <c r="F11" s="1746"/>
      <c r="G11" s="1746"/>
      <c r="H11" s="1746"/>
      <c r="I11" s="1747"/>
      <c r="J11" s="16"/>
      <c r="K11" s="16"/>
      <c r="L11" s="16"/>
      <c r="M11" s="16"/>
    </row>
    <row r="12" spans="1:13" ht="37.5" customHeight="1" x14ac:dyDescent="0.25">
      <c r="A12" s="1957" t="s">
        <v>5</v>
      </c>
      <c r="B12" s="1958"/>
      <c r="C12" s="1959" t="s">
        <v>299</v>
      </c>
      <c r="D12" s="1960"/>
      <c r="E12" s="1960"/>
      <c r="F12" s="1960"/>
      <c r="G12" s="1960"/>
      <c r="H12" s="1960"/>
      <c r="I12" s="1961"/>
      <c r="J12" s="16"/>
      <c r="K12" s="16"/>
      <c r="L12" s="16"/>
      <c r="M12" s="16"/>
    </row>
    <row r="13" spans="1:13" ht="66" customHeight="1" x14ac:dyDescent="0.25">
      <c r="A13" s="1661" t="s">
        <v>6</v>
      </c>
      <c r="B13" s="1663"/>
      <c r="C13" s="1919" t="s">
        <v>300</v>
      </c>
      <c r="D13" s="1920"/>
      <c r="E13" s="1920"/>
      <c r="F13" s="1920"/>
      <c r="G13" s="1920"/>
      <c r="H13" s="1920"/>
      <c r="I13" s="1921"/>
      <c r="J13" s="16"/>
      <c r="K13" s="16"/>
      <c r="L13" s="16"/>
      <c r="M13" s="16"/>
    </row>
    <row r="14" spans="1:13" ht="105.75" customHeight="1" thickBot="1" x14ac:dyDescent="0.3">
      <c r="A14" s="1950" t="s">
        <v>7</v>
      </c>
      <c r="B14" s="1951"/>
      <c r="C14" s="1913" t="s">
        <v>301</v>
      </c>
      <c r="D14" s="1914"/>
      <c r="E14" s="1914"/>
      <c r="F14" s="1914"/>
      <c r="G14" s="1914"/>
      <c r="H14" s="1914"/>
      <c r="I14" s="1915"/>
      <c r="J14" s="16"/>
      <c r="K14" s="16"/>
      <c r="L14" s="16"/>
      <c r="M14" s="16"/>
    </row>
    <row r="15" spans="1:13" ht="16.5" thickBot="1" x14ac:dyDescent="0.3">
      <c r="A15" s="1766"/>
      <c r="B15" s="1766"/>
      <c r="C15" s="1766"/>
      <c r="D15" s="1766"/>
      <c r="E15" s="1766"/>
      <c r="F15" s="1766"/>
      <c r="G15" s="1766"/>
      <c r="H15" s="1766"/>
      <c r="I15" s="81"/>
      <c r="J15" s="16"/>
      <c r="K15" s="16"/>
      <c r="L15" s="16"/>
      <c r="M15" s="16"/>
    </row>
    <row r="16" spans="1:13" ht="15.75" customHeight="1" x14ac:dyDescent="0.25">
      <c r="A16" s="1745" t="s">
        <v>49</v>
      </c>
      <c r="B16" s="1746"/>
      <c r="C16" s="1746"/>
      <c r="D16" s="1746"/>
      <c r="E16" s="1746"/>
      <c r="F16" s="1746"/>
      <c r="G16" s="1746"/>
      <c r="H16" s="1746"/>
      <c r="I16" s="1747"/>
      <c r="J16" s="16"/>
      <c r="K16" s="16"/>
      <c r="L16" s="16"/>
      <c r="M16" s="16"/>
    </row>
    <row r="17" spans="1:13" ht="15.75" customHeight="1" x14ac:dyDescent="0.25">
      <c r="A17" s="1810" t="s">
        <v>55</v>
      </c>
      <c r="B17" s="82" t="s">
        <v>56</v>
      </c>
      <c r="C17" s="1225" t="s">
        <v>57</v>
      </c>
      <c r="D17" s="1089"/>
      <c r="E17" s="1205" t="s">
        <v>58</v>
      </c>
      <c r="F17" s="1631" t="s">
        <v>33</v>
      </c>
      <c r="G17" s="1631" t="s">
        <v>36</v>
      </c>
      <c r="H17" s="1634" t="s">
        <v>42</v>
      </c>
      <c r="I17" s="1845"/>
      <c r="J17" s="16"/>
      <c r="K17" s="16"/>
      <c r="L17" s="16"/>
      <c r="M17" s="16"/>
    </row>
    <row r="18" spans="1:13" ht="15.75" x14ac:dyDescent="0.25">
      <c r="A18" s="1811"/>
      <c r="B18" s="83"/>
      <c r="C18" s="1226"/>
      <c r="D18" s="1092"/>
      <c r="E18" s="1206"/>
      <c r="F18" s="1632"/>
      <c r="G18" s="1632"/>
      <c r="H18" s="73" t="s">
        <v>43</v>
      </c>
      <c r="I18" s="103" t="s">
        <v>44</v>
      </c>
      <c r="J18" s="16"/>
      <c r="K18" s="16"/>
      <c r="L18" s="16"/>
      <c r="M18" s="16"/>
    </row>
    <row r="19" spans="1:13" ht="15.75" x14ac:dyDescent="0.25">
      <c r="A19" s="107">
        <v>1</v>
      </c>
      <c r="B19" s="72">
        <v>2</v>
      </c>
      <c r="C19" s="1763">
        <v>3</v>
      </c>
      <c r="D19" s="1657"/>
      <c r="E19" s="72">
        <v>4</v>
      </c>
      <c r="F19" s="72">
        <v>5</v>
      </c>
      <c r="G19" s="72">
        <v>6</v>
      </c>
      <c r="H19" s="72" t="s">
        <v>35</v>
      </c>
      <c r="I19" s="108"/>
      <c r="J19" s="16"/>
      <c r="K19" s="16"/>
      <c r="L19" s="16"/>
      <c r="M19" s="16"/>
    </row>
    <row r="20" spans="1:13" ht="84" customHeight="1" x14ac:dyDescent="0.25">
      <c r="A20" s="1075" t="s">
        <v>9</v>
      </c>
      <c r="B20" s="268" t="s">
        <v>20</v>
      </c>
      <c r="C20" s="1227" t="s">
        <v>302</v>
      </c>
      <c r="D20" s="1116"/>
      <c r="E20" s="269" t="s">
        <v>32</v>
      </c>
      <c r="F20" s="269" t="s">
        <v>305</v>
      </c>
      <c r="G20" s="283">
        <v>6</v>
      </c>
      <c r="H20" s="283">
        <f>SUM(G20-F20)</f>
        <v>-12</v>
      </c>
      <c r="I20" s="631" t="s">
        <v>698</v>
      </c>
      <c r="J20" s="16"/>
      <c r="K20" s="16"/>
      <c r="L20" s="16"/>
      <c r="M20" s="16"/>
    </row>
    <row r="21" spans="1:13" ht="66" customHeight="1" x14ac:dyDescent="0.25">
      <c r="A21" s="1076"/>
      <c r="B21" s="268" t="s">
        <v>110</v>
      </c>
      <c r="C21" s="1227" t="s">
        <v>312</v>
      </c>
      <c r="D21" s="1116"/>
      <c r="E21" s="269" t="s">
        <v>32</v>
      </c>
      <c r="F21" s="269" t="s">
        <v>306</v>
      </c>
      <c r="G21" s="283">
        <v>1296</v>
      </c>
      <c r="H21" s="283">
        <f>SUM(G21-F21)</f>
        <v>596</v>
      </c>
      <c r="I21" s="631" t="s">
        <v>699</v>
      </c>
      <c r="J21" s="16"/>
      <c r="K21" s="16"/>
      <c r="L21" s="16"/>
      <c r="M21" s="16"/>
    </row>
    <row r="22" spans="1:13" ht="65.25" customHeight="1" x14ac:dyDescent="0.25">
      <c r="A22" s="1076"/>
      <c r="B22" s="268" t="s">
        <v>225</v>
      </c>
      <c r="C22" s="1227" t="s">
        <v>303</v>
      </c>
      <c r="D22" s="1116"/>
      <c r="E22" s="269" t="s">
        <v>32</v>
      </c>
      <c r="F22" s="269" t="s">
        <v>307</v>
      </c>
      <c r="G22" s="283">
        <v>256</v>
      </c>
      <c r="H22" s="283">
        <f>SUM(G22-F22)</f>
        <v>-994</v>
      </c>
      <c r="I22" s="631" t="s">
        <v>700</v>
      </c>
      <c r="J22" s="16"/>
      <c r="K22" s="16"/>
      <c r="L22" s="16"/>
      <c r="M22" s="16"/>
    </row>
    <row r="23" spans="1:13" ht="52.5" customHeight="1" x14ac:dyDescent="0.25">
      <c r="A23" s="1077"/>
      <c r="B23" s="268" t="s">
        <v>226</v>
      </c>
      <c r="C23" s="1227" t="s">
        <v>304</v>
      </c>
      <c r="D23" s="1116"/>
      <c r="E23" s="269" t="s">
        <v>31</v>
      </c>
      <c r="F23" s="269" t="s">
        <v>308</v>
      </c>
      <c r="G23" s="244">
        <v>0</v>
      </c>
      <c r="H23" s="244"/>
      <c r="I23" s="591" t="s">
        <v>701</v>
      </c>
      <c r="J23" s="243"/>
      <c r="K23" s="243"/>
      <c r="L23" s="16"/>
      <c r="M23" s="16"/>
    </row>
    <row r="24" spans="1:13" ht="54" customHeight="1" x14ac:dyDescent="0.25">
      <c r="A24" s="1075" t="s">
        <v>10</v>
      </c>
      <c r="B24" s="268" t="s">
        <v>22</v>
      </c>
      <c r="C24" s="1947" t="s">
        <v>177</v>
      </c>
      <c r="D24" s="1948"/>
      <c r="E24" s="269" t="s">
        <v>32</v>
      </c>
      <c r="F24" s="269" t="s">
        <v>268</v>
      </c>
      <c r="G24" s="283">
        <v>6</v>
      </c>
      <c r="H24" s="247">
        <f>SUM(G24-F24)</f>
        <v>-16</v>
      </c>
      <c r="I24" s="631" t="s">
        <v>702</v>
      </c>
      <c r="J24" s="246"/>
      <c r="K24" s="246"/>
      <c r="L24" s="16"/>
      <c r="M24" s="16"/>
    </row>
    <row r="25" spans="1:13" ht="57.75" customHeight="1" x14ac:dyDescent="0.25">
      <c r="A25" s="1076"/>
      <c r="B25" s="268" t="s">
        <v>23</v>
      </c>
      <c r="C25" s="1947" t="s">
        <v>309</v>
      </c>
      <c r="D25" s="1948"/>
      <c r="E25" s="269" t="s">
        <v>32</v>
      </c>
      <c r="F25" s="269" t="s">
        <v>308</v>
      </c>
      <c r="G25" s="126">
        <v>0</v>
      </c>
      <c r="H25" s="247">
        <f>SUM(G25-F25)</f>
        <v>0</v>
      </c>
      <c r="I25" s="591" t="s">
        <v>701</v>
      </c>
      <c r="J25" s="246"/>
      <c r="K25" s="246"/>
      <c r="L25" s="16"/>
      <c r="M25" s="16"/>
    </row>
    <row r="26" spans="1:13" ht="49.5" customHeight="1" x14ac:dyDescent="0.25">
      <c r="A26" s="1077"/>
      <c r="B26" s="269" t="s">
        <v>25</v>
      </c>
      <c r="C26" s="1947" t="s">
        <v>310</v>
      </c>
      <c r="D26" s="1948"/>
      <c r="E26" s="269" t="s">
        <v>32</v>
      </c>
      <c r="F26" s="170" t="s">
        <v>308</v>
      </c>
      <c r="G26" s="245">
        <v>0</v>
      </c>
      <c r="H26" s="244">
        <f>SUM(G26-F26)</f>
        <v>0</v>
      </c>
      <c r="I26" s="591" t="s">
        <v>701</v>
      </c>
      <c r="J26" s="243"/>
      <c r="K26" s="243"/>
      <c r="L26" s="16"/>
      <c r="M26" s="16"/>
    </row>
    <row r="27" spans="1:13" ht="74.25" customHeight="1" thickBot="1" x14ac:dyDescent="0.3">
      <c r="A27" s="109" t="s">
        <v>11</v>
      </c>
      <c r="B27" s="150" t="s">
        <v>113</v>
      </c>
      <c r="C27" s="1955" t="s">
        <v>311</v>
      </c>
      <c r="D27" s="1956"/>
      <c r="E27" s="285" t="s">
        <v>31</v>
      </c>
      <c r="F27" s="286">
        <v>96</v>
      </c>
      <c r="G27" s="286">
        <v>25</v>
      </c>
      <c r="H27" s="286">
        <f>G27-F27</f>
        <v>-71</v>
      </c>
      <c r="I27" s="631" t="s">
        <v>703</v>
      </c>
      <c r="J27" s="243"/>
      <c r="K27" s="243"/>
      <c r="L27" s="16"/>
      <c r="M27" s="16"/>
    </row>
    <row r="28" spans="1:13" ht="16.5" thickBot="1" x14ac:dyDescent="0.3">
      <c r="A28" s="84"/>
      <c r="B28" s="37"/>
      <c r="C28" s="75"/>
      <c r="D28" s="75"/>
      <c r="E28" s="75"/>
      <c r="F28" s="75"/>
      <c r="G28" s="75"/>
      <c r="H28" s="75"/>
      <c r="I28" s="81"/>
      <c r="J28" s="16"/>
      <c r="K28" s="16"/>
      <c r="L28" s="16"/>
      <c r="M28" s="16"/>
    </row>
    <row r="29" spans="1:13" ht="15.75" customHeight="1" x14ac:dyDescent="0.25">
      <c r="A29" s="1745" t="s">
        <v>61</v>
      </c>
      <c r="B29" s="1746"/>
      <c r="C29" s="1746"/>
      <c r="D29" s="1746"/>
      <c r="E29" s="1746"/>
      <c r="F29" s="1746"/>
      <c r="G29" s="1746"/>
      <c r="H29" s="1746"/>
      <c r="I29" s="1747"/>
      <c r="J29" s="20"/>
      <c r="K29" s="20"/>
      <c r="L29" s="20"/>
      <c r="M29" s="20"/>
    </row>
    <row r="30" spans="1:13" ht="15.75" customHeight="1" x14ac:dyDescent="0.25">
      <c r="A30" s="1087" t="s">
        <v>12</v>
      </c>
      <c r="B30" s="1088"/>
      <c r="C30" s="1089"/>
      <c r="D30" s="1763" t="s">
        <v>19</v>
      </c>
      <c r="E30" s="1656"/>
      <c r="F30" s="1657"/>
      <c r="G30" s="1205" t="s">
        <v>33</v>
      </c>
      <c r="H30" s="1205" t="s">
        <v>45</v>
      </c>
      <c r="I30" s="1802" t="s">
        <v>60</v>
      </c>
      <c r="J30" s="16"/>
      <c r="K30" s="16"/>
      <c r="L30" s="16"/>
      <c r="M30" s="16"/>
    </row>
    <row r="31" spans="1:13" ht="15.75" x14ac:dyDescent="0.25">
      <c r="A31" s="1090"/>
      <c r="B31" s="1091"/>
      <c r="C31" s="1092"/>
      <c r="D31" s="72" t="s">
        <v>28</v>
      </c>
      <c r="E31" s="1763" t="s">
        <v>41</v>
      </c>
      <c r="F31" s="1657"/>
      <c r="G31" s="1206"/>
      <c r="H31" s="1206"/>
      <c r="I31" s="1803"/>
      <c r="J31" s="16"/>
      <c r="K31" s="16"/>
      <c r="L31" s="16"/>
      <c r="M31" s="16"/>
    </row>
    <row r="32" spans="1:13" ht="15.75" x14ac:dyDescent="0.25">
      <c r="A32" s="1655">
        <v>1</v>
      </c>
      <c r="B32" s="1656"/>
      <c r="C32" s="1657"/>
      <c r="D32" s="72">
        <v>2</v>
      </c>
      <c r="E32" s="1763">
        <v>3</v>
      </c>
      <c r="F32" s="1657"/>
      <c r="G32" s="72">
        <v>4</v>
      </c>
      <c r="H32" s="72">
        <v>5</v>
      </c>
      <c r="I32" s="113">
        <v>6</v>
      </c>
      <c r="J32" s="16"/>
      <c r="K32" s="16"/>
      <c r="L32" s="16"/>
      <c r="M32" s="16"/>
    </row>
    <row r="33" spans="1:13" ht="15.75" customHeight="1" x14ac:dyDescent="0.25">
      <c r="A33" s="1661" t="s">
        <v>106</v>
      </c>
      <c r="B33" s="1662"/>
      <c r="C33" s="1663"/>
      <c r="D33" s="171"/>
      <c r="E33" s="1763"/>
      <c r="F33" s="1657"/>
      <c r="G33" s="593">
        <f>G34+G37</f>
        <v>62848</v>
      </c>
      <c r="H33" s="593">
        <f>H34+H37</f>
        <v>36278.54</v>
      </c>
      <c r="I33" s="594">
        <f>I34+I37</f>
        <v>12109.79</v>
      </c>
      <c r="J33" s="16"/>
      <c r="K33" s="16"/>
      <c r="L33" s="16"/>
      <c r="M33" s="16"/>
    </row>
    <row r="34" spans="1:13" ht="24" customHeight="1" x14ac:dyDescent="0.25">
      <c r="A34" s="1661" t="s">
        <v>155</v>
      </c>
      <c r="B34" s="1662"/>
      <c r="C34" s="1663"/>
      <c r="D34" s="172" t="s">
        <v>63</v>
      </c>
      <c r="E34" s="173"/>
      <c r="F34" s="174"/>
      <c r="G34" s="603">
        <f>G35+G36</f>
        <v>45000</v>
      </c>
      <c r="H34" s="609">
        <f>H35+H36</f>
        <v>32678.54</v>
      </c>
      <c r="I34" s="604">
        <f>I35+I36</f>
        <v>11581.84</v>
      </c>
      <c r="J34" s="16"/>
      <c r="K34" s="16"/>
      <c r="L34" s="16"/>
      <c r="M34" s="16"/>
    </row>
    <row r="35" spans="1:13" ht="24" customHeight="1" x14ac:dyDescent="0.25">
      <c r="A35" s="1941" t="s">
        <v>70</v>
      </c>
      <c r="B35" s="1942"/>
      <c r="C35" s="1943"/>
      <c r="D35" s="172"/>
      <c r="E35" s="1673">
        <v>26</v>
      </c>
      <c r="F35" s="1674"/>
      <c r="G35" s="610">
        <v>45000</v>
      </c>
      <c r="H35" s="611">
        <v>21096.7</v>
      </c>
      <c r="I35" s="612">
        <v>0</v>
      </c>
      <c r="J35" s="16"/>
      <c r="K35" s="16"/>
      <c r="L35" s="16"/>
      <c r="M35" s="16"/>
    </row>
    <row r="36" spans="1:13" ht="20.45" customHeight="1" x14ac:dyDescent="0.25">
      <c r="A36" s="1941" t="s">
        <v>131</v>
      </c>
      <c r="B36" s="1942"/>
      <c r="C36" s="1943"/>
      <c r="D36" s="85"/>
      <c r="E36" s="1673">
        <v>29</v>
      </c>
      <c r="F36" s="1674"/>
      <c r="G36" s="613">
        <v>0</v>
      </c>
      <c r="H36" s="614">
        <v>11581.84</v>
      </c>
      <c r="I36" s="615">
        <v>11581.84</v>
      </c>
      <c r="J36" s="16"/>
      <c r="K36" s="16"/>
      <c r="L36" s="16"/>
      <c r="M36" s="16"/>
    </row>
    <row r="37" spans="1:13" ht="45" customHeight="1" x14ac:dyDescent="0.25">
      <c r="A37" s="1944" t="s">
        <v>329</v>
      </c>
      <c r="B37" s="1945"/>
      <c r="C37" s="1946"/>
      <c r="D37" s="172" t="s">
        <v>201</v>
      </c>
      <c r="E37" s="1954"/>
      <c r="F37" s="1954"/>
      <c r="G37" s="616">
        <f>G38</f>
        <v>17848</v>
      </c>
      <c r="H37" s="616">
        <f>H38</f>
        <v>3600</v>
      </c>
      <c r="I37" s="617">
        <f>I38</f>
        <v>527.95000000000005</v>
      </c>
      <c r="J37" s="16"/>
      <c r="K37" s="16"/>
      <c r="L37" s="16"/>
      <c r="M37" s="16"/>
    </row>
    <row r="38" spans="1:13" ht="26.25" customHeight="1" thickBot="1" x14ac:dyDescent="0.3">
      <c r="A38" s="1805" t="s">
        <v>162</v>
      </c>
      <c r="B38" s="1806"/>
      <c r="C38" s="1807"/>
      <c r="D38" s="248"/>
      <c r="E38" s="1953">
        <v>31</v>
      </c>
      <c r="F38" s="1953"/>
      <c r="G38" s="618">
        <v>17848</v>
      </c>
      <c r="H38" s="619">
        <v>3600</v>
      </c>
      <c r="I38" s="620">
        <v>527.95000000000005</v>
      </c>
      <c r="J38" s="16"/>
      <c r="K38" s="16"/>
      <c r="L38" s="16"/>
      <c r="M38" s="16"/>
    </row>
    <row r="39" spans="1:13" ht="15.75" customHeight="1" thickBot="1" x14ac:dyDescent="0.3">
      <c r="A39" s="86"/>
      <c r="B39" s="86"/>
      <c r="C39" s="86"/>
      <c r="D39" s="249"/>
      <c r="E39" s="250"/>
      <c r="F39" s="250"/>
      <c r="G39" s="251"/>
      <c r="H39" s="252"/>
      <c r="I39" s="253"/>
      <c r="J39" s="16"/>
      <c r="K39" s="16"/>
      <c r="L39" s="16"/>
      <c r="M39" s="16"/>
    </row>
    <row r="40" spans="1:13" ht="15.75" customHeight="1" x14ac:dyDescent="0.25">
      <c r="A40" s="1745" t="s">
        <v>62</v>
      </c>
      <c r="B40" s="1746"/>
      <c r="C40" s="1746"/>
      <c r="D40" s="1746"/>
      <c r="E40" s="1746"/>
      <c r="F40" s="1746"/>
      <c r="G40" s="1746"/>
      <c r="H40" s="1746"/>
      <c r="I40" s="1747"/>
      <c r="J40" s="16"/>
      <c r="K40" s="16"/>
      <c r="L40" s="16"/>
      <c r="M40" s="16"/>
    </row>
    <row r="41" spans="1:13" ht="162.75" customHeight="1" thickBot="1" x14ac:dyDescent="0.3">
      <c r="A41" s="1777" t="s">
        <v>749</v>
      </c>
      <c r="B41" s="1778"/>
      <c r="C41" s="1778"/>
      <c r="D41" s="1778"/>
      <c r="E41" s="1778"/>
      <c r="F41" s="1778"/>
      <c r="G41" s="1778"/>
      <c r="H41" s="1778"/>
      <c r="I41" s="1779"/>
      <c r="J41" s="16"/>
      <c r="K41" s="16"/>
      <c r="L41" s="16"/>
      <c r="M41" s="16"/>
    </row>
    <row r="42" spans="1:13" ht="15.75" x14ac:dyDescent="0.25">
      <c r="A42" s="14" t="s">
        <v>13</v>
      </c>
      <c r="B42" s="14"/>
      <c r="C42" s="14"/>
      <c r="D42" s="14"/>
      <c r="E42" s="15"/>
      <c r="F42" s="15"/>
      <c r="G42" s="15"/>
      <c r="H42" s="15"/>
      <c r="I42" s="15"/>
      <c r="J42" s="15"/>
      <c r="K42" s="15"/>
      <c r="L42" s="16"/>
      <c r="M42" s="16"/>
    </row>
    <row r="43" spans="1:13" ht="18.75" x14ac:dyDescent="0.3">
      <c r="A43" s="38" t="s">
        <v>14</v>
      </c>
      <c r="B43" s="38"/>
      <c r="C43" s="38"/>
      <c r="D43" s="38"/>
      <c r="E43" s="39"/>
      <c r="F43" s="39"/>
      <c r="G43" s="39"/>
      <c r="H43" s="2175" t="s">
        <v>767</v>
      </c>
      <c r="I43" s="2175"/>
      <c r="J43" s="2175"/>
      <c r="K43" s="2175"/>
      <c r="L43" s="2175"/>
      <c r="M43" s="2175"/>
    </row>
    <row r="44" spans="1:13" ht="18.75" x14ac:dyDescent="0.25">
      <c r="A44" s="40"/>
      <c r="B44" s="40"/>
      <c r="C44" s="40"/>
      <c r="D44" s="40"/>
      <c r="E44" s="878" t="s">
        <v>29</v>
      </c>
      <c r="F44" s="878"/>
      <c r="G44" s="878"/>
      <c r="H44" s="2176" t="s">
        <v>367</v>
      </c>
      <c r="I44" s="2176"/>
      <c r="J44" s="2176"/>
      <c r="K44" s="2176"/>
      <c r="L44" s="2176"/>
      <c r="M44" s="2176"/>
    </row>
    <row r="45" spans="1:13" ht="18.75" x14ac:dyDescent="0.3">
      <c r="A45" s="38" t="s">
        <v>15</v>
      </c>
      <c r="B45" s="38"/>
      <c r="C45" s="38"/>
      <c r="D45" s="38"/>
      <c r="E45" s="39"/>
      <c r="F45" s="39"/>
      <c r="G45" s="39"/>
      <c r="H45" s="2177" t="s">
        <v>768</v>
      </c>
      <c r="I45" s="2177"/>
      <c r="J45" s="2177"/>
      <c r="K45" s="2177"/>
      <c r="L45" s="2177"/>
      <c r="M45" s="2177"/>
    </row>
    <row r="46" spans="1:13" ht="18.75" x14ac:dyDescent="0.25">
      <c r="A46" s="15"/>
      <c r="B46" s="15"/>
      <c r="C46" s="15"/>
      <c r="D46" s="15"/>
      <c r="E46" s="878" t="s">
        <v>29</v>
      </c>
      <c r="F46" s="878"/>
      <c r="G46" s="878"/>
      <c r="H46" s="2176" t="s">
        <v>367</v>
      </c>
      <c r="I46" s="2176"/>
      <c r="J46" s="2176"/>
      <c r="K46" s="2176"/>
      <c r="L46" s="2176"/>
      <c r="M46" s="2176"/>
    </row>
    <row r="47" spans="1:13" ht="18.75" x14ac:dyDescent="0.3">
      <c r="A47" s="15" t="s">
        <v>16</v>
      </c>
      <c r="B47" s="15"/>
      <c r="C47" s="15"/>
      <c r="D47" s="15"/>
      <c r="E47" s="39"/>
      <c r="F47" s="39"/>
      <c r="G47" s="39"/>
      <c r="H47" s="2178" t="s">
        <v>769</v>
      </c>
      <c r="I47" s="2178"/>
      <c r="J47" s="2178"/>
      <c r="K47" s="2178"/>
      <c r="L47" s="2178"/>
      <c r="M47" s="2178"/>
    </row>
    <row r="48" spans="1:13" ht="28.5" customHeight="1" x14ac:dyDescent="0.25">
      <c r="A48" s="15"/>
      <c r="B48" s="15"/>
      <c r="C48" s="15"/>
      <c r="D48" s="15"/>
      <c r="E48" s="878" t="s">
        <v>29</v>
      </c>
      <c r="F48" s="878"/>
      <c r="G48" s="878"/>
      <c r="H48" s="2176" t="s">
        <v>367</v>
      </c>
      <c r="I48" s="2176"/>
      <c r="J48" s="2176"/>
      <c r="K48" s="2176"/>
      <c r="L48" s="2176"/>
      <c r="M48" s="2176"/>
    </row>
    <row r="49" spans="1:13" ht="15.75" x14ac:dyDescent="0.25">
      <c r="A49" s="17" t="s">
        <v>17</v>
      </c>
      <c r="B49" s="14" t="s">
        <v>27</v>
      </c>
      <c r="C49" s="15"/>
      <c r="D49" s="15"/>
      <c r="E49" s="15"/>
      <c r="F49" s="15"/>
      <c r="G49" s="15"/>
      <c r="H49" s="15"/>
      <c r="I49" s="15"/>
      <c r="J49" s="15"/>
      <c r="K49" s="15"/>
      <c r="L49" s="16"/>
      <c r="M49" s="16"/>
    </row>
    <row r="50" spans="1:13" ht="15.75" x14ac:dyDescent="0.25">
      <c r="A50" s="15" t="s">
        <v>18</v>
      </c>
      <c r="B50" s="15"/>
      <c r="C50" s="15"/>
      <c r="D50" s="15"/>
      <c r="E50" s="15"/>
      <c r="F50" s="15"/>
      <c r="G50" s="15"/>
      <c r="H50" s="15"/>
      <c r="I50" s="15"/>
      <c r="J50" s="15"/>
      <c r="K50" s="15"/>
      <c r="L50" s="16"/>
      <c r="M50" s="16"/>
    </row>
  </sheetData>
  <mergeCells count="69">
    <mergeCell ref="A35:C35"/>
    <mergeCell ref="E35:F35"/>
    <mergeCell ref="A38:C38"/>
    <mergeCell ref="E38:F38"/>
    <mergeCell ref="A11:I11"/>
    <mergeCell ref="A24:A26"/>
    <mergeCell ref="C26:D26"/>
    <mergeCell ref="E37:F37"/>
    <mergeCell ref="C24:D24"/>
    <mergeCell ref="C27:D27"/>
    <mergeCell ref="A30:C31"/>
    <mergeCell ref="D30:F30"/>
    <mergeCell ref="A32:C32"/>
    <mergeCell ref="A33:C33"/>
    <mergeCell ref="A12:B12"/>
    <mergeCell ref="C12:I12"/>
    <mergeCell ref="A13:B13"/>
    <mergeCell ref="C13:I13"/>
    <mergeCell ref="A15:H15"/>
    <mergeCell ref="A14:B14"/>
    <mergeCell ref="A7:C7"/>
    <mergeCell ref="D7:H7"/>
    <mergeCell ref="A8:C8"/>
    <mergeCell ref="D8:H8"/>
    <mergeCell ref="A9:C9"/>
    <mergeCell ref="D9:H9"/>
    <mergeCell ref="C14:I14"/>
    <mergeCell ref="A3:I3"/>
    <mergeCell ref="A4:I4"/>
    <mergeCell ref="A5:C5"/>
    <mergeCell ref="D5:H5"/>
    <mergeCell ref="A6:C6"/>
    <mergeCell ref="D6:H6"/>
    <mergeCell ref="C19:D19"/>
    <mergeCell ref="A29:I29"/>
    <mergeCell ref="A16:I16"/>
    <mergeCell ref="A17:A18"/>
    <mergeCell ref="C17:D18"/>
    <mergeCell ref="E17:E18"/>
    <mergeCell ref="F17:F18"/>
    <mergeCell ref="G17:G18"/>
    <mergeCell ref="H17:I17"/>
    <mergeCell ref="C23:D23"/>
    <mergeCell ref="A20:A23"/>
    <mergeCell ref="C20:D20"/>
    <mergeCell ref="C21:D21"/>
    <mergeCell ref="C22:D22"/>
    <mergeCell ref="C25:D25"/>
    <mergeCell ref="G30:G31"/>
    <mergeCell ref="H30:H31"/>
    <mergeCell ref="I30:I31"/>
    <mergeCell ref="E31:F31"/>
    <mergeCell ref="H45:M45"/>
    <mergeCell ref="E32:F32"/>
    <mergeCell ref="E33:F33"/>
    <mergeCell ref="E36:F36"/>
    <mergeCell ref="A40:I40"/>
    <mergeCell ref="A41:I41"/>
    <mergeCell ref="H43:M43"/>
    <mergeCell ref="E44:G44"/>
    <mergeCell ref="H44:M44"/>
    <mergeCell ref="A36:C36"/>
    <mergeCell ref="A37:C37"/>
    <mergeCell ref="A34:C34"/>
    <mergeCell ref="E46:G46"/>
    <mergeCell ref="H46:M46"/>
    <mergeCell ref="H47:M47"/>
    <mergeCell ref="E48:G48"/>
    <mergeCell ref="H48:M48"/>
  </mergeCells>
  <phoneticPr fontId="39" type="noConversion"/>
  <pageMargins left="0.7" right="0.7" top="0.75" bottom="0.75" header="0.3" footer="0.3"/>
  <pageSetup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9E5ECE"/>
    <pageSetUpPr fitToPage="1"/>
  </sheetPr>
  <dimension ref="A1:R53"/>
  <sheetViews>
    <sheetView topLeftCell="A28" zoomScaleNormal="100" workbookViewId="0">
      <selection activeCell="H39" sqref="H39:M44"/>
    </sheetView>
  </sheetViews>
  <sheetFormatPr defaultColWidth="9.140625" defaultRowHeight="15.75" x14ac:dyDescent="0.25"/>
  <cols>
    <col min="1" max="1" width="9.42578125" style="175" customWidth="1"/>
    <col min="2" max="2" width="6.140625" style="175" customWidth="1"/>
    <col min="3" max="3" width="33.140625" style="175" customWidth="1"/>
    <col min="4" max="4" width="22.85546875" style="175" customWidth="1"/>
    <col min="5" max="5" width="11.5703125" style="175" customWidth="1"/>
    <col min="6" max="6" width="10.5703125" style="175" customWidth="1"/>
    <col min="7" max="7" width="15.42578125" style="175" customWidth="1"/>
    <col min="8" max="8" width="20.42578125" style="175" customWidth="1"/>
    <col min="9" max="9" width="58.42578125" style="175" customWidth="1"/>
    <col min="10" max="16384" width="9.140625" style="175"/>
  </cols>
  <sheetData>
    <row r="1" spans="1:9" x14ac:dyDescent="0.25">
      <c r="I1" s="64" t="s">
        <v>37</v>
      </c>
    </row>
    <row r="2" spans="1:9" ht="16.5" thickBot="1" x14ac:dyDescent="0.3">
      <c r="I2" s="64" t="s">
        <v>38</v>
      </c>
    </row>
    <row r="3" spans="1:9" hidden="1" x14ac:dyDescent="0.25">
      <c r="I3" s="64"/>
    </row>
    <row r="4" spans="1:9" x14ac:dyDescent="0.25">
      <c r="A4" s="1034" t="s">
        <v>584</v>
      </c>
      <c r="B4" s="1035"/>
      <c r="C4" s="1035"/>
      <c r="D4" s="1035"/>
      <c r="E4" s="1035"/>
      <c r="F4" s="1035"/>
      <c r="G4" s="1035"/>
      <c r="H4" s="1035"/>
      <c r="I4" s="1036"/>
    </row>
    <row r="5" spans="1:9" ht="20.100000000000001" customHeight="1" x14ac:dyDescent="0.25">
      <c r="A5" s="1834" t="s">
        <v>592</v>
      </c>
      <c r="B5" s="1872"/>
      <c r="C5" s="1872"/>
      <c r="D5" s="1872"/>
      <c r="E5" s="1872"/>
      <c r="F5" s="1872"/>
      <c r="G5" s="1872"/>
      <c r="H5" s="1872"/>
      <c r="I5" s="1873"/>
    </row>
    <row r="6" spans="1:9" ht="20.100000000000001" customHeight="1" x14ac:dyDescent="0.25">
      <c r="A6" s="1340" t="s">
        <v>0</v>
      </c>
      <c r="B6" s="1322"/>
      <c r="C6" s="1322"/>
      <c r="D6" s="770" t="s">
        <v>40</v>
      </c>
      <c r="E6" s="770"/>
      <c r="F6" s="770"/>
      <c r="G6" s="770"/>
      <c r="H6" s="770"/>
      <c r="I6" s="317" t="s">
        <v>46</v>
      </c>
    </row>
    <row r="7" spans="1:9" ht="20.100000000000001" customHeight="1" x14ac:dyDescent="0.25">
      <c r="A7" s="1340" t="s">
        <v>1</v>
      </c>
      <c r="B7" s="1322"/>
      <c r="C7" s="1322"/>
      <c r="D7" s="1979" t="s">
        <v>170</v>
      </c>
      <c r="E7" s="1979"/>
      <c r="F7" s="1979"/>
      <c r="G7" s="1979"/>
      <c r="H7" s="1979"/>
      <c r="I7" s="317" t="s">
        <v>169</v>
      </c>
    </row>
    <row r="8" spans="1:9" ht="20.100000000000001" customHeight="1" x14ac:dyDescent="0.25">
      <c r="A8" s="1340" t="s">
        <v>2</v>
      </c>
      <c r="B8" s="1322"/>
      <c r="C8" s="1322"/>
      <c r="D8" s="1322" t="s">
        <v>167</v>
      </c>
      <c r="E8" s="1322"/>
      <c r="F8" s="1322"/>
      <c r="G8" s="1322"/>
      <c r="H8" s="1322"/>
      <c r="I8" s="317" t="s">
        <v>168</v>
      </c>
    </row>
    <row r="9" spans="1:9" ht="20.100000000000001" customHeight="1" x14ac:dyDescent="0.25">
      <c r="A9" s="1340" t="s">
        <v>3</v>
      </c>
      <c r="B9" s="1322"/>
      <c r="C9" s="1322"/>
      <c r="D9" s="1322" t="s">
        <v>126</v>
      </c>
      <c r="E9" s="1322"/>
      <c r="F9" s="1322"/>
      <c r="G9" s="1322"/>
      <c r="H9" s="1322"/>
      <c r="I9" s="317" t="s">
        <v>116</v>
      </c>
    </row>
    <row r="10" spans="1:9" ht="15.6" customHeight="1" thickBot="1" x14ac:dyDescent="0.3">
      <c r="A10" s="1341" t="s">
        <v>4</v>
      </c>
      <c r="B10" s="1305"/>
      <c r="C10" s="1305"/>
      <c r="D10" s="1481" t="s">
        <v>167</v>
      </c>
      <c r="E10" s="1481"/>
      <c r="F10" s="1481"/>
      <c r="G10" s="1481"/>
      <c r="H10" s="1481"/>
      <c r="I10" s="318" t="s">
        <v>72</v>
      </c>
    </row>
    <row r="11" spans="1:9" ht="15.6" customHeight="1" thickBot="1" x14ac:dyDescent="0.3">
      <c r="A11" s="63"/>
      <c r="B11" s="63"/>
      <c r="C11" s="63"/>
      <c r="D11" s="63"/>
      <c r="E11" s="63"/>
      <c r="F11" s="63"/>
      <c r="G11" s="63"/>
      <c r="H11" s="63"/>
      <c r="I11" s="49"/>
    </row>
    <row r="12" spans="1:9" ht="18.75" customHeight="1" x14ac:dyDescent="0.25">
      <c r="A12" s="1426" t="s">
        <v>48</v>
      </c>
      <c r="B12" s="1427"/>
      <c r="C12" s="1427"/>
      <c r="D12" s="1427"/>
      <c r="E12" s="1427"/>
      <c r="F12" s="1427"/>
      <c r="G12" s="1427"/>
      <c r="H12" s="1427"/>
      <c r="I12" s="1428"/>
    </row>
    <row r="13" spans="1:9" ht="20.25" customHeight="1" x14ac:dyDescent="0.25">
      <c r="A13" s="1342" t="s">
        <v>5</v>
      </c>
      <c r="B13" s="1343"/>
      <c r="C13" s="1973" t="s">
        <v>239</v>
      </c>
      <c r="D13" s="1973"/>
      <c r="E13" s="1973"/>
      <c r="F13" s="1973"/>
      <c r="G13" s="1973"/>
      <c r="H13" s="1973"/>
      <c r="I13" s="1974"/>
    </row>
    <row r="14" spans="1:9" ht="18" customHeight="1" x14ac:dyDescent="0.25">
      <c r="A14" s="1344" t="s">
        <v>6</v>
      </c>
      <c r="B14" s="1345"/>
      <c r="C14" s="1975" t="s">
        <v>240</v>
      </c>
      <c r="D14" s="1975"/>
      <c r="E14" s="1975"/>
      <c r="F14" s="1975"/>
      <c r="G14" s="1975"/>
      <c r="H14" s="1975"/>
      <c r="I14" s="1976"/>
    </row>
    <row r="15" spans="1:9" ht="34.5" customHeight="1" thickBot="1" x14ac:dyDescent="0.3">
      <c r="A15" s="1338" t="s">
        <v>7</v>
      </c>
      <c r="B15" s="1339"/>
      <c r="C15" s="1977" t="s">
        <v>368</v>
      </c>
      <c r="D15" s="1977"/>
      <c r="E15" s="1977"/>
      <c r="F15" s="1977"/>
      <c r="G15" s="1977"/>
      <c r="H15" s="1977"/>
      <c r="I15" s="1978"/>
    </row>
    <row r="16" spans="1:9" ht="15" customHeight="1" thickBot="1" x14ac:dyDescent="0.3">
      <c r="A16" s="1425"/>
      <c r="B16" s="1425"/>
      <c r="C16" s="1425"/>
      <c r="D16" s="1425"/>
      <c r="E16" s="1425"/>
      <c r="F16" s="1425"/>
      <c r="G16" s="1425"/>
      <c r="H16" s="1425"/>
      <c r="I16" s="49"/>
    </row>
    <row r="17" spans="1:18" ht="32.25" customHeight="1" x14ac:dyDescent="0.25">
      <c r="A17" s="1426" t="s">
        <v>49</v>
      </c>
      <c r="B17" s="1427"/>
      <c r="C17" s="1427"/>
      <c r="D17" s="1427"/>
      <c r="E17" s="1427"/>
      <c r="F17" s="1427"/>
      <c r="G17" s="1427"/>
      <c r="H17" s="1427"/>
      <c r="I17" s="1428"/>
    </row>
    <row r="18" spans="1:18" ht="14.25" customHeight="1" x14ac:dyDescent="0.25">
      <c r="A18" s="1970" t="s">
        <v>55</v>
      </c>
      <c r="B18" s="180" t="s">
        <v>56</v>
      </c>
      <c r="C18" s="1304" t="s">
        <v>57</v>
      </c>
      <c r="D18" s="1304"/>
      <c r="E18" s="1304" t="s">
        <v>58</v>
      </c>
      <c r="F18" s="748" t="s">
        <v>33</v>
      </c>
      <c r="G18" s="748" t="s">
        <v>36</v>
      </c>
      <c r="H18" s="752" t="s">
        <v>42</v>
      </c>
      <c r="I18" s="753"/>
    </row>
    <row r="19" spans="1:18" ht="23.1" customHeight="1" x14ac:dyDescent="0.25">
      <c r="A19" s="1971"/>
      <c r="B19" s="181"/>
      <c r="C19" s="1304"/>
      <c r="D19" s="1304"/>
      <c r="E19" s="1304"/>
      <c r="F19" s="1972"/>
      <c r="G19" s="1972"/>
      <c r="H19" s="194" t="s">
        <v>43</v>
      </c>
      <c r="I19" s="353" t="s">
        <v>44</v>
      </c>
    </row>
    <row r="20" spans="1:18" ht="18.75" customHeight="1" x14ac:dyDescent="0.25">
      <c r="A20" s="321">
        <v>1</v>
      </c>
      <c r="B20" s="182">
        <v>2</v>
      </c>
      <c r="C20" s="754">
        <v>3</v>
      </c>
      <c r="D20" s="756"/>
      <c r="E20" s="182">
        <v>4</v>
      </c>
      <c r="F20" s="182">
        <v>5</v>
      </c>
      <c r="G20" s="182">
        <v>6</v>
      </c>
      <c r="H20" s="182" t="s">
        <v>35</v>
      </c>
      <c r="I20" s="354"/>
    </row>
    <row r="21" spans="1:18" ht="34.5" customHeight="1" x14ac:dyDescent="0.25">
      <c r="A21" s="1319" t="s">
        <v>9</v>
      </c>
      <c r="B21" s="177" t="s">
        <v>20</v>
      </c>
      <c r="C21" s="1322" t="s">
        <v>241</v>
      </c>
      <c r="D21" s="1322"/>
      <c r="E21" s="270" t="s">
        <v>31</v>
      </c>
      <c r="F21" s="199">
        <v>100</v>
      </c>
      <c r="G21" s="58">
        <v>60</v>
      </c>
      <c r="H21" s="57">
        <f>G21-F21</f>
        <v>-40</v>
      </c>
      <c r="I21" s="1963" t="s">
        <v>750</v>
      </c>
    </row>
    <row r="22" spans="1:18" ht="33" customHeight="1" x14ac:dyDescent="0.25">
      <c r="A22" s="1321"/>
      <c r="B22" s="177" t="s">
        <v>21</v>
      </c>
      <c r="C22" s="769" t="s">
        <v>165</v>
      </c>
      <c r="D22" s="771"/>
      <c r="E22" s="270" t="s">
        <v>31</v>
      </c>
      <c r="F22" s="199">
        <v>100</v>
      </c>
      <c r="G22" s="58">
        <v>90</v>
      </c>
      <c r="H22" s="57">
        <f>G22-F22</f>
        <v>-10</v>
      </c>
      <c r="I22" s="1964"/>
    </row>
    <row r="23" spans="1:18" ht="60.75" customHeight="1" x14ac:dyDescent="0.25">
      <c r="A23" s="323" t="s">
        <v>10</v>
      </c>
      <c r="B23" s="60" t="s">
        <v>22</v>
      </c>
      <c r="C23" s="763" t="s">
        <v>166</v>
      </c>
      <c r="D23" s="765"/>
      <c r="E23" s="62" t="s">
        <v>32</v>
      </c>
      <c r="F23" s="199">
        <v>5</v>
      </c>
      <c r="G23" s="61">
        <v>3</v>
      </c>
      <c r="H23" s="57">
        <f>G23-F23</f>
        <v>-2</v>
      </c>
      <c r="I23" s="1964"/>
    </row>
    <row r="24" spans="1:18" ht="69" customHeight="1" thickBot="1" x14ac:dyDescent="0.3">
      <c r="A24" s="325" t="s">
        <v>11</v>
      </c>
      <c r="B24" s="355" t="s">
        <v>54</v>
      </c>
      <c r="C24" s="1483" t="s">
        <v>117</v>
      </c>
      <c r="D24" s="1482"/>
      <c r="E24" s="356" t="s">
        <v>104</v>
      </c>
      <c r="F24" s="357">
        <v>1600</v>
      </c>
      <c r="G24" s="544">
        <v>1575.6</v>
      </c>
      <c r="H24" s="358">
        <f>G24-F24</f>
        <v>-24.400000000000091</v>
      </c>
      <c r="I24" s="1965"/>
    </row>
    <row r="25" spans="1:18" ht="16.5" thickBot="1" x14ac:dyDescent="0.3">
      <c r="A25" s="178"/>
      <c r="B25" s="56"/>
      <c r="C25" s="55"/>
      <c r="D25" s="55"/>
      <c r="E25" s="55"/>
      <c r="F25" s="55"/>
      <c r="G25" s="55"/>
      <c r="H25" s="55"/>
      <c r="I25" s="49"/>
    </row>
    <row r="26" spans="1:18" ht="32.85" customHeight="1" x14ac:dyDescent="0.25">
      <c r="A26" s="1453" t="s">
        <v>61</v>
      </c>
      <c r="B26" s="1454"/>
      <c r="C26" s="1454"/>
      <c r="D26" s="1454"/>
      <c r="E26" s="1454"/>
      <c r="F26" s="1454"/>
      <c r="G26" s="1454"/>
      <c r="H26" s="1454"/>
      <c r="I26" s="1455"/>
      <c r="J26" s="54"/>
      <c r="K26" s="54"/>
      <c r="L26" s="54"/>
      <c r="M26" s="54"/>
      <c r="N26" s="54"/>
    </row>
    <row r="27" spans="1:18" ht="15.75" customHeight="1" x14ac:dyDescent="0.25">
      <c r="A27" s="1456" t="s">
        <v>12</v>
      </c>
      <c r="B27" s="1457"/>
      <c r="C27" s="1458"/>
      <c r="D27" s="754" t="s">
        <v>19</v>
      </c>
      <c r="E27" s="755"/>
      <c r="F27" s="756"/>
      <c r="G27" s="1315" t="s">
        <v>33</v>
      </c>
      <c r="H27" s="1315" t="s">
        <v>45</v>
      </c>
      <c r="I27" s="1317" t="s">
        <v>60</v>
      </c>
    </row>
    <row r="28" spans="1:18" ht="15.75" customHeight="1" x14ac:dyDescent="0.25">
      <c r="A28" s="1309"/>
      <c r="B28" s="1310"/>
      <c r="C28" s="1311"/>
      <c r="D28" s="182" t="s">
        <v>28</v>
      </c>
      <c r="E28" s="754" t="s">
        <v>41</v>
      </c>
      <c r="F28" s="756"/>
      <c r="G28" s="1316"/>
      <c r="H28" s="1316"/>
      <c r="I28" s="1318"/>
    </row>
    <row r="29" spans="1:18" x14ac:dyDescent="0.25">
      <c r="A29" s="1303">
        <v>1</v>
      </c>
      <c r="B29" s="1304"/>
      <c r="C29" s="1304"/>
      <c r="D29" s="182">
        <v>2</v>
      </c>
      <c r="E29" s="1980">
        <v>3</v>
      </c>
      <c r="F29" s="1981"/>
      <c r="G29" s="182">
        <v>4</v>
      </c>
      <c r="H29" s="182">
        <v>5</v>
      </c>
      <c r="I29" s="319">
        <v>6</v>
      </c>
      <c r="R29" s="53"/>
    </row>
    <row r="30" spans="1:18" ht="20.100000000000001" customHeight="1" x14ac:dyDescent="0.25">
      <c r="A30" s="1420" t="s">
        <v>164</v>
      </c>
      <c r="B30" s="1298"/>
      <c r="C30" s="1298"/>
      <c r="D30" s="183" t="s">
        <v>163</v>
      </c>
      <c r="E30" s="1980"/>
      <c r="F30" s="1981"/>
      <c r="G30" s="52">
        <f>G31+G32+G33</f>
        <v>8380</v>
      </c>
      <c r="H30" s="52">
        <f>H31+H32+H33</f>
        <v>4783.8</v>
      </c>
      <c r="I30" s="52">
        <f>I31+I32+I33</f>
        <v>4700.6109999999999</v>
      </c>
    </row>
    <row r="31" spans="1:18" ht="20.100000000000001" customHeight="1" x14ac:dyDescent="0.25">
      <c r="A31" s="1479" t="s">
        <v>242</v>
      </c>
      <c r="B31" s="770"/>
      <c r="C31" s="771"/>
      <c r="D31" s="179"/>
      <c r="E31" s="1285">
        <v>22</v>
      </c>
      <c r="F31" s="1286"/>
      <c r="G31" s="77">
        <v>366</v>
      </c>
      <c r="H31" s="77">
        <v>0</v>
      </c>
      <c r="I31" s="359">
        <v>0</v>
      </c>
    </row>
    <row r="32" spans="1:18" ht="20.100000000000001" customHeight="1" x14ac:dyDescent="0.25">
      <c r="A32" s="1982" t="s">
        <v>162</v>
      </c>
      <c r="B32" s="1983"/>
      <c r="C32" s="1983"/>
      <c r="D32" s="195"/>
      <c r="E32" s="1984">
        <v>31</v>
      </c>
      <c r="F32" s="1985"/>
      <c r="G32" s="184">
        <v>7980</v>
      </c>
      <c r="H32" s="184">
        <v>4783.8</v>
      </c>
      <c r="I32" s="360">
        <v>4700.6109999999999</v>
      </c>
    </row>
    <row r="33" spans="1:13" ht="20.100000000000001" customHeight="1" thickBot="1" x14ac:dyDescent="0.3">
      <c r="A33" s="1987" t="s">
        <v>243</v>
      </c>
      <c r="B33" s="1988"/>
      <c r="C33" s="1988"/>
      <c r="D33" s="361"/>
      <c r="E33" s="1989">
        <v>33</v>
      </c>
      <c r="F33" s="1990"/>
      <c r="G33" s="362">
        <v>34</v>
      </c>
      <c r="H33" s="362">
        <v>0</v>
      </c>
      <c r="I33" s="363">
        <v>0</v>
      </c>
    </row>
    <row r="34" spans="1:13" ht="15.75" customHeight="1" thickBot="1" x14ac:dyDescent="0.3">
      <c r="A34" s="1986"/>
      <c r="B34" s="1986"/>
      <c r="C34" s="1986"/>
      <c r="D34" s="1986"/>
      <c r="E34" s="1986"/>
      <c r="F34" s="1986"/>
      <c r="G34" s="1986"/>
      <c r="H34" s="1986"/>
      <c r="I34" s="1986"/>
    </row>
    <row r="35" spans="1:13" ht="23.25" customHeight="1" x14ac:dyDescent="0.25">
      <c r="A35" s="1453" t="s">
        <v>62</v>
      </c>
      <c r="B35" s="1454"/>
      <c r="C35" s="1454"/>
      <c r="D35" s="1454"/>
      <c r="E35" s="1454"/>
      <c r="F35" s="1454"/>
      <c r="G35" s="1454"/>
      <c r="H35" s="1454"/>
      <c r="I35" s="1455"/>
      <c r="J35" s="49"/>
    </row>
    <row r="36" spans="1:13" ht="84" customHeight="1" thickBot="1" x14ac:dyDescent="0.3">
      <c r="A36" s="1967" t="s">
        <v>704</v>
      </c>
      <c r="B36" s="1968"/>
      <c r="C36" s="1968"/>
      <c r="D36" s="1968"/>
      <c r="E36" s="1968"/>
      <c r="F36" s="1968"/>
      <c r="G36" s="1968"/>
      <c r="H36" s="1968"/>
      <c r="I36" s="1969"/>
      <c r="J36" s="49"/>
    </row>
    <row r="37" spans="1:13" ht="4.5" hidden="1" customHeight="1" x14ac:dyDescent="0.25">
      <c r="A37" s="51"/>
      <c r="B37" s="51"/>
      <c r="C37" s="51"/>
      <c r="D37" s="51"/>
      <c r="E37" s="50"/>
      <c r="F37" s="50"/>
      <c r="G37" s="50"/>
      <c r="H37" s="50"/>
      <c r="I37" s="50"/>
      <c r="J37" s="50"/>
      <c r="K37" s="50"/>
      <c r="L37" s="49"/>
      <c r="M37" s="49"/>
    </row>
    <row r="38" spans="1:13" ht="18.75" customHeight="1" x14ac:dyDescent="0.25">
      <c r="A38" s="43" t="s">
        <v>13</v>
      </c>
      <c r="B38" s="43"/>
      <c r="C38" s="43"/>
      <c r="D38" s="43"/>
      <c r="E38" s="48"/>
      <c r="F38" s="48"/>
      <c r="G38" s="48"/>
      <c r="H38" s="48"/>
      <c r="I38" s="48"/>
      <c r="J38" s="48"/>
      <c r="K38" s="48"/>
    </row>
    <row r="39" spans="1:13" ht="22.7" customHeight="1" x14ac:dyDescent="0.3">
      <c r="A39" s="46" t="s">
        <v>14</v>
      </c>
      <c r="B39" s="46"/>
      <c r="C39" s="46"/>
      <c r="D39" s="46"/>
      <c r="E39" s="45"/>
      <c r="F39" s="45"/>
      <c r="G39" s="45"/>
      <c r="H39" s="2175" t="s">
        <v>767</v>
      </c>
      <c r="I39" s="2175"/>
      <c r="J39" s="2175"/>
      <c r="K39" s="2175"/>
      <c r="L39" s="2175"/>
      <c r="M39" s="2175"/>
    </row>
    <row r="40" spans="1:13" ht="15" customHeight="1" x14ac:dyDescent="0.25">
      <c r="A40" s="47"/>
      <c r="B40" s="47"/>
      <c r="C40" s="47"/>
      <c r="D40" s="47"/>
      <c r="E40" s="1966" t="s">
        <v>29</v>
      </c>
      <c r="F40" s="1966"/>
      <c r="G40" s="1966"/>
      <c r="H40" s="2176" t="s">
        <v>367</v>
      </c>
      <c r="I40" s="2176"/>
      <c r="J40" s="2176"/>
      <c r="K40" s="2176"/>
      <c r="L40" s="2176"/>
      <c r="M40" s="2176"/>
    </row>
    <row r="41" spans="1:13" ht="21" customHeight="1" x14ac:dyDescent="0.3">
      <c r="A41" s="46" t="s">
        <v>15</v>
      </c>
      <c r="B41" s="46"/>
      <c r="C41" s="46"/>
      <c r="D41" s="46"/>
      <c r="E41" s="45"/>
      <c r="F41" s="45"/>
      <c r="G41" s="45"/>
      <c r="H41" s="2177" t="s">
        <v>768</v>
      </c>
      <c r="I41" s="2177"/>
      <c r="J41" s="2177"/>
      <c r="K41" s="2177"/>
      <c r="L41" s="2177"/>
      <c r="M41" s="2177"/>
    </row>
    <row r="42" spans="1:13" ht="20.25" customHeight="1" x14ac:dyDescent="0.25">
      <c r="A42" s="176"/>
      <c r="B42" s="176"/>
      <c r="C42" s="176"/>
      <c r="D42" s="176"/>
      <c r="E42" s="1966" t="s">
        <v>29</v>
      </c>
      <c r="F42" s="1966"/>
      <c r="G42" s="1966"/>
      <c r="H42" s="2176" t="s">
        <v>367</v>
      </c>
      <c r="I42" s="2176"/>
      <c r="J42" s="2176"/>
      <c r="K42" s="2176"/>
      <c r="L42" s="2176"/>
      <c r="M42" s="2176"/>
    </row>
    <row r="43" spans="1:13" ht="15" customHeight="1" x14ac:dyDescent="0.3">
      <c r="A43" s="176" t="s">
        <v>16</v>
      </c>
      <c r="B43" s="176"/>
      <c r="C43" s="176"/>
      <c r="D43" s="176"/>
      <c r="E43" s="45"/>
      <c r="F43" s="45"/>
      <c r="G43" s="45"/>
      <c r="H43" s="2178" t="s">
        <v>769</v>
      </c>
      <c r="I43" s="2178"/>
      <c r="J43" s="2178"/>
      <c r="K43" s="2178"/>
      <c r="L43" s="2178"/>
      <c r="M43" s="2178"/>
    </row>
    <row r="44" spans="1:13" ht="18.75" customHeight="1" x14ac:dyDescent="0.25">
      <c r="A44" s="176"/>
      <c r="B44" s="176"/>
      <c r="C44" s="176"/>
      <c r="D44" s="176"/>
      <c r="E44" s="1966" t="s">
        <v>29</v>
      </c>
      <c r="F44" s="1966"/>
      <c r="G44" s="1966"/>
      <c r="H44" s="2176" t="s">
        <v>367</v>
      </c>
      <c r="I44" s="2176"/>
      <c r="J44" s="2176"/>
      <c r="K44" s="2176"/>
      <c r="L44" s="2176"/>
      <c r="M44" s="2176"/>
    </row>
    <row r="45" spans="1:13" ht="20.25" customHeight="1" x14ac:dyDescent="0.25">
      <c r="A45" s="44" t="s">
        <v>244</v>
      </c>
      <c r="B45" s="1962"/>
      <c r="C45" s="1962"/>
      <c r="D45" s="176"/>
      <c r="E45" s="176"/>
      <c r="F45" s="176"/>
      <c r="G45" s="176"/>
      <c r="H45" s="176"/>
      <c r="I45" s="176"/>
      <c r="J45" s="176"/>
      <c r="K45" s="176"/>
    </row>
    <row r="46" spans="1:13" ht="26.45" customHeight="1" x14ac:dyDescent="0.25">
      <c r="A46" s="176" t="s">
        <v>18</v>
      </c>
      <c r="B46" s="200"/>
      <c r="C46" s="200"/>
      <c r="D46" s="176"/>
      <c r="E46" s="176"/>
      <c r="F46" s="176"/>
      <c r="G46" s="176"/>
      <c r="H46" s="176"/>
      <c r="I46" s="176"/>
      <c r="J46" s="176"/>
      <c r="K46" s="176"/>
    </row>
    <row r="47" spans="1:13" ht="18.75" x14ac:dyDescent="0.25">
      <c r="A47" s="1992"/>
      <c r="B47" s="1992"/>
      <c r="C47" s="1992"/>
      <c r="D47" s="1992"/>
      <c r="E47" s="1992"/>
      <c r="F47" s="1992"/>
      <c r="G47" s="1992"/>
      <c r="H47" s="1992"/>
    </row>
    <row r="48" spans="1:13" ht="18.75" x14ac:dyDescent="0.25">
      <c r="A48" s="1993"/>
      <c r="B48" s="1993"/>
      <c r="C48" s="1993"/>
      <c r="D48" s="1993"/>
      <c r="E48" s="1993"/>
      <c r="F48" s="1993"/>
      <c r="G48" s="1993"/>
      <c r="H48" s="1993"/>
    </row>
    <row r="49" spans="1:8" ht="18.75" x14ac:dyDescent="0.25">
      <c r="A49" s="1992"/>
      <c r="B49" s="1992"/>
      <c r="C49" s="1992"/>
      <c r="D49" s="1992"/>
      <c r="E49" s="1992"/>
      <c r="F49" s="1992"/>
      <c r="G49" s="1992"/>
      <c r="H49" s="1992"/>
    </row>
    <row r="50" spans="1:8" ht="18.75" x14ac:dyDescent="0.25">
      <c r="A50" s="1992"/>
      <c r="B50" s="1992"/>
      <c r="C50" s="1992"/>
      <c r="D50" s="1992"/>
      <c r="E50" s="1992"/>
      <c r="F50" s="1992"/>
      <c r="G50" s="1992"/>
      <c r="H50" s="1992"/>
    </row>
    <row r="51" spans="1:8" ht="18.75" x14ac:dyDescent="0.25">
      <c r="A51" s="1992"/>
      <c r="B51" s="1992"/>
      <c r="C51" s="1992"/>
      <c r="D51" s="1992"/>
      <c r="E51" s="1992"/>
      <c r="F51" s="1992"/>
      <c r="G51" s="1992"/>
      <c r="H51" s="1992"/>
    </row>
    <row r="52" spans="1:8" ht="18.75" x14ac:dyDescent="0.25">
      <c r="A52" s="1991"/>
      <c r="B52" s="1991"/>
      <c r="C52" s="1991"/>
      <c r="D52" s="1991"/>
      <c r="E52" s="1991"/>
      <c r="F52" s="1991"/>
      <c r="G52" s="1991"/>
      <c r="H52" s="1991"/>
    </row>
    <row r="53" spans="1:8" ht="18.75" x14ac:dyDescent="0.25">
      <c r="A53" s="42"/>
    </row>
  </sheetData>
  <mergeCells count="70">
    <mergeCell ref="C22:D22"/>
    <mergeCell ref="A21:A22"/>
    <mergeCell ref="C20:D20"/>
    <mergeCell ref="A52:H52"/>
    <mergeCell ref="A47:H47"/>
    <mergeCell ref="A48:H48"/>
    <mergeCell ref="A49:H49"/>
    <mergeCell ref="A50:H50"/>
    <mergeCell ref="A51:H51"/>
    <mergeCell ref="H41:M41"/>
    <mergeCell ref="E42:G42"/>
    <mergeCell ref="H42:M42"/>
    <mergeCell ref="H43:M43"/>
    <mergeCell ref="E44:G44"/>
    <mergeCell ref="H44:M44"/>
    <mergeCell ref="A35:I35"/>
    <mergeCell ref="A29:C29"/>
    <mergeCell ref="E29:F29"/>
    <mergeCell ref="A32:C32"/>
    <mergeCell ref="E32:F32"/>
    <mergeCell ref="A34:I34"/>
    <mergeCell ref="A30:C30"/>
    <mergeCell ref="A31:C31"/>
    <mergeCell ref="A33:C33"/>
    <mergeCell ref="E33:F33"/>
    <mergeCell ref="E30:F30"/>
    <mergeCell ref="E31:F31"/>
    <mergeCell ref="A8:C8"/>
    <mergeCell ref="D8:H8"/>
    <mergeCell ref="A9:C9"/>
    <mergeCell ref="D9:H9"/>
    <mergeCell ref="A5:I5"/>
    <mergeCell ref="A4:I4"/>
    <mergeCell ref="A6:C6"/>
    <mergeCell ref="D6:H6"/>
    <mergeCell ref="A7:C7"/>
    <mergeCell ref="D7:H7"/>
    <mergeCell ref="D10:H10"/>
    <mergeCell ref="A12:I12"/>
    <mergeCell ref="C13:I13"/>
    <mergeCell ref="C14:I14"/>
    <mergeCell ref="A15:B15"/>
    <mergeCell ref="C15:I15"/>
    <mergeCell ref="A10:C10"/>
    <mergeCell ref="A13:B13"/>
    <mergeCell ref="A14:B14"/>
    <mergeCell ref="A16:H16"/>
    <mergeCell ref="A17:I17"/>
    <mergeCell ref="A18:A19"/>
    <mergeCell ref="C18:D19"/>
    <mergeCell ref="E18:E19"/>
    <mergeCell ref="F18:F19"/>
    <mergeCell ref="G18:G19"/>
    <mergeCell ref="H18:I18"/>
    <mergeCell ref="B45:C45"/>
    <mergeCell ref="I21:I24"/>
    <mergeCell ref="C24:D24"/>
    <mergeCell ref="A26:I26"/>
    <mergeCell ref="A27:C28"/>
    <mergeCell ref="D27:F27"/>
    <mergeCell ref="G27:G28"/>
    <mergeCell ref="H27:H28"/>
    <mergeCell ref="I27:I28"/>
    <mergeCell ref="C21:D21"/>
    <mergeCell ref="C23:D23"/>
    <mergeCell ref="E28:F28"/>
    <mergeCell ref="H39:M39"/>
    <mergeCell ref="E40:G40"/>
    <mergeCell ref="H40:M40"/>
    <mergeCell ref="A36:I36"/>
  </mergeCells>
  <pageMargins left="0.7" right="0.7" top="0.75" bottom="0.75" header="0.3" footer="0.3"/>
  <pageSetup paperSize="9" scale="38" fitToHeight="0"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9E5ECE"/>
    <pageSetUpPr fitToPage="1"/>
  </sheetPr>
  <dimension ref="A1:P49"/>
  <sheetViews>
    <sheetView topLeftCell="A25" zoomScale="110" zoomScaleNormal="110" workbookViewId="0">
      <selection activeCell="H37" sqref="H37:M42"/>
    </sheetView>
  </sheetViews>
  <sheetFormatPr defaultColWidth="9.140625" defaultRowHeight="15.75" x14ac:dyDescent="0.25"/>
  <cols>
    <col min="1" max="1" width="9.42578125" style="175" customWidth="1"/>
    <col min="2" max="2" width="6.140625" style="175" customWidth="1"/>
    <col min="3" max="3" width="33.140625" style="175" customWidth="1"/>
    <col min="4" max="4" width="22.85546875" style="175" customWidth="1"/>
    <col min="5" max="5" width="11.5703125" style="175" customWidth="1"/>
    <col min="6" max="6" width="10.5703125" style="175" customWidth="1"/>
    <col min="7" max="7" width="15.42578125" style="175" customWidth="1"/>
    <col min="8" max="8" width="20.42578125" style="175" customWidth="1"/>
    <col min="9" max="9" width="41.5703125" style="175" customWidth="1"/>
    <col min="10" max="16384" width="9.140625" style="175"/>
  </cols>
  <sheetData>
    <row r="1" spans="1:13" x14ac:dyDescent="0.25">
      <c r="I1" s="64" t="s">
        <v>37</v>
      </c>
    </row>
    <row r="2" spans="1:13" ht="16.5" thickBot="1" x14ac:dyDescent="0.3">
      <c r="I2" s="64" t="s">
        <v>38</v>
      </c>
    </row>
    <row r="3" spans="1:13" x14ac:dyDescent="0.25">
      <c r="A3" s="1034" t="s">
        <v>584</v>
      </c>
      <c r="B3" s="1035"/>
      <c r="C3" s="1035"/>
      <c r="D3" s="1035"/>
      <c r="E3" s="1035"/>
      <c r="F3" s="1035"/>
      <c r="G3" s="1035"/>
      <c r="H3" s="1035"/>
      <c r="I3" s="1036"/>
    </row>
    <row r="4" spans="1:13" ht="16.5" thickBot="1" x14ac:dyDescent="0.3">
      <c r="A4" s="1834" t="s">
        <v>592</v>
      </c>
      <c r="B4" s="1872"/>
      <c r="C4" s="1872"/>
      <c r="D4" s="1872"/>
      <c r="E4" s="1872"/>
      <c r="F4" s="1872"/>
      <c r="G4" s="1872"/>
      <c r="H4" s="1872"/>
      <c r="I4" s="1873"/>
    </row>
    <row r="5" spans="1:13" ht="20.100000000000001" customHeight="1" x14ac:dyDescent="0.25">
      <c r="A5" s="1999" t="s">
        <v>0</v>
      </c>
      <c r="B5" s="2000"/>
      <c r="C5" s="2000"/>
      <c r="D5" s="2001" t="s">
        <v>40</v>
      </c>
      <c r="E5" s="2001"/>
      <c r="F5" s="2001"/>
      <c r="G5" s="2001"/>
      <c r="H5" s="2001"/>
      <c r="I5" s="201" t="s">
        <v>46</v>
      </c>
    </row>
    <row r="6" spans="1:13" ht="20.100000000000001" customHeight="1" x14ac:dyDescent="0.25">
      <c r="A6" s="1994" t="s">
        <v>1</v>
      </c>
      <c r="B6" s="1995"/>
      <c r="C6" s="1995"/>
      <c r="D6" s="2002" t="s">
        <v>170</v>
      </c>
      <c r="E6" s="2002"/>
      <c r="F6" s="2002"/>
      <c r="G6" s="2002"/>
      <c r="H6" s="2002"/>
      <c r="I6" s="202" t="s">
        <v>169</v>
      </c>
    </row>
    <row r="7" spans="1:13" ht="20.100000000000001" customHeight="1" x14ac:dyDescent="0.25">
      <c r="A7" s="1994" t="s">
        <v>2</v>
      </c>
      <c r="B7" s="1995"/>
      <c r="C7" s="1995"/>
      <c r="D7" s="1995" t="s">
        <v>173</v>
      </c>
      <c r="E7" s="1995"/>
      <c r="F7" s="1995"/>
      <c r="G7" s="1995"/>
      <c r="H7" s="1995"/>
      <c r="I7" s="202" t="s">
        <v>174</v>
      </c>
    </row>
    <row r="8" spans="1:13" ht="20.100000000000001" customHeight="1" x14ac:dyDescent="0.25">
      <c r="A8" s="1994" t="s">
        <v>3</v>
      </c>
      <c r="B8" s="1995"/>
      <c r="C8" s="1995"/>
      <c r="D8" s="1995" t="s">
        <v>126</v>
      </c>
      <c r="E8" s="1995"/>
      <c r="F8" s="1995"/>
      <c r="G8" s="1995"/>
      <c r="H8" s="1995"/>
      <c r="I8" s="202" t="s">
        <v>116</v>
      </c>
    </row>
    <row r="9" spans="1:13" ht="20.100000000000001" customHeight="1" thickBot="1" x14ac:dyDescent="0.3">
      <c r="A9" s="1996" t="s">
        <v>4</v>
      </c>
      <c r="B9" s="1997"/>
      <c r="C9" s="1997"/>
      <c r="D9" s="1998" t="s">
        <v>173</v>
      </c>
      <c r="E9" s="1998"/>
      <c r="F9" s="1998"/>
      <c r="G9" s="1998"/>
      <c r="H9" s="1998"/>
      <c r="I9" s="203" t="s">
        <v>59</v>
      </c>
    </row>
    <row r="10" spans="1:13" ht="15.6" customHeight="1" thickBot="1" x14ac:dyDescent="0.3">
      <c r="A10" s="204"/>
      <c r="B10" s="204"/>
      <c r="C10" s="204"/>
      <c r="D10" s="204"/>
      <c r="E10" s="204"/>
      <c r="F10" s="204"/>
      <c r="G10" s="204"/>
      <c r="H10" s="204"/>
      <c r="I10" s="205"/>
    </row>
    <row r="11" spans="1:13" ht="29.25" customHeight="1" x14ac:dyDescent="0.25">
      <c r="A11" s="2003" t="s">
        <v>245</v>
      </c>
      <c r="B11" s="2004"/>
      <c r="C11" s="2004"/>
      <c r="D11" s="2004"/>
      <c r="E11" s="2004"/>
      <c r="F11" s="2004"/>
      <c r="G11" s="2004"/>
      <c r="H11" s="2004"/>
      <c r="I11" s="2005"/>
    </row>
    <row r="12" spans="1:13" ht="24" customHeight="1" x14ac:dyDescent="0.25">
      <c r="A12" s="2006" t="s">
        <v>5</v>
      </c>
      <c r="B12" s="2007"/>
      <c r="C12" s="2008" t="s">
        <v>313</v>
      </c>
      <c r="D12" s="2009"/>
      <c r="E12" s="2009"/>
      <c r="F12" s="2009"/>
      <c r="G12" s="2009"/>
      <c r="H12" s="2009"/>
      <c r="I12" s="2010"/>
      <c r="J12" s="68"/>
      <c r="K12" s="68"/>
      <c r="L12" s="68"/>
      <c r="M12" s="68"/>
    </row>
    <row r="13" spans="1:13" ht="27.75" customHeight="1" x14ac:dyDescent="0.25">
      <c r="A13" s="2015" t="s">
        <v>6</v>
      </c>
      <c r="B13" s="2016"/>
      <c r="C13" s="2008" t="s">
        <v>246</v>
      </c>
      <c r="D13" s="2009"/>
      <c r="E13" s="2009"/>
      <c r="F13" s="2009"/>
      <c r="G13" s="2009"/>
      <c r="H13" s="2009"/>
      <c r="I13" s="2010"/>
      <c r="J13" s="68"/>
      <c r="K13" s="68"/>
      <c r="L13" s="68"/>
      <c r="M13" s="68"/>
    </row>
    <row r="14" spans="1:13" ht="37.5" customHeight="1" thickBot="1" x14ac:dyDescent="0.3">
      <c r="A14" s="2023" t="s">
        <v>7</v>
      </c>
      <c r="B14" s="2024"/>
      <c r="C14" s="2025" t="s">
        <v>247</v>
      </c>
      <c r="D14" s="2026"/>
      <c r="E14" s="2026"/>
      <c r="F14" s="2026"/>
      <c r="G14" s="2026"/>
      <c r="H14" s="2026"/>
      <c r="I14" s="2027"/>
      <c r="J14" s="67"/>
      <c r="K14" s="67"/>
      <c r="L14" s="67"/>
      <c r="M14" s="67"/>
    </row>
    <row r="15" spans="1:13" ht="21.2" customHeight="1" thickBot="1" x14ac:dyDescent="0.3">
      <c r="A15" s="2017"/>
      <c r="B15" s="2017"/>
      <c r="C15" s="2017"/>
      <c r="D15" s="2017"/>
      <c r="E15" s="2017"/>
      <c r="F15" s="2017"/>
      <c r="G15" s="2017"/>
      <c r="H15" s="2017"/>
      <c r="I15" s="205"/>
    </row>
    <row r="16" spans="1:13" ht="33.4" customHeight="1" x14ac:dyDescent="0.25">
      <c r="A16" s="2003" t="s">
        <v>248</v>
      </c>
      <c r="B16" s="2004"/>
      <c r="C16" s="2004"/>
      <c r="D16" s="2004"/>
      <c r="E16" s="2004"/>
      <c r="F16" s="2004"/>
      <c r="G16" s="2004"/>
      <c r="H16" s="2004"/>
      <c r="I16" s="2005"/>
    </row>
    <row r="17" spans="1:16" ht="14.25" customHeight="1" x14ac:dyDescent="0.25">
      <c r="A17" s="2018" t="s">
        <v>55</v>
      </c>
      <c r="B17" s="206" t="s">
        <v>56</v>
      </c>
      <c r="C17" s="2020" t="s">
        <v>57</v>
      </c>
      <c r="D17" s="2020"/>
      <c r="E17" s="2020" t="s">
        <v>58</v>
      </c>
      <c r="F17" s="2021" t="s">
        <v>33</v>
      </c>
      <c r="G17" s="2021" t="s">
        <v>36</v>
      </c>
      <c r="H17" s="2046" t="s">
        <v>42</v>
      </c>
      <c r="I17" s="2047"/>
    </row>
    <row r="18" spans="1:16" ht="23.1" customHeight="1" x14ac:dyDescent="0.25">
      <c r="A18" s="2019"/>
      <c r="B18" s="207"/>
      <c r="C18" s="2020"/>
      <c r="D18" s="2020"/>
      <c r="E18" s="2020"/>
      <c r="F18" s="2022"/>
      <c r="G18" s="2022"/>
      <c r="H18" s="208" t="s">
        <v>43</v>
      </c>
      <c r="I18" s="209" t="s">
        <v>44</v>
      </c>
    </row>
    <row r="19" spans="1:16" ht="18.75" customHeight="1" x14ac:dyDescent="0.25">
      <c r="A19" s="210">
        <v>1</v>
      </c>
      <c r="B19" s="211">
        <v>2</v>
      </c>
      <c r="C19" s="2044">
        <v>3</v>
      </c>
      <c r="D19" s="2045"/>
      <c r="E19" s="211">
        <v>4</v>
      </c>
      <c r="F19" s="211">
        <v>5</v>
      </c>
      <c r="G19" s="211">
        <v>6</v>
      </c>
      <c r="H19" s="211" t="s">
        <v>35</v>
      </c>
      <c r="I19" s="212"/>
    </row>
    <row r="20" spans="1:16" ht="79.5" customHeight="1" x14ac:dyDescent="0.25">
      <c r="A20" s="541" t="s">
        <v>9</v>
      </c>
      <c r="B20" s="213" t="s">
        <v>20</v>
      </c>
      <c r="C20" s="1995" t="s">
        <v>172</v>
      </c>
      <c r="D20" s="1995"/>
      <c r="E20" s="214" t="s">
        <v>31</v>
      </c>
      <c r="F20" s="66">
        <v>100</v>
      </c>
      <c r="G20" s="66">
        <v>80</v>
      </c>
      <c r="H20" s="65">
        <f>G20-F20</f>
        <v>-20</v>
      </c>
      <c r="I20" s="2012" t="s">
        <v>621</v>
      </c>
    </row>
    <row r="21" spans="1:16" ht="54.75" customHeight="1" thickBot="1" x14ac:dyDescent="0.3">
      <c r="A21" s="215" t="s">
        <v>10</v>
      </c>
      <c r="B21" s="216" t="s">
        <v>22</v>
      </c>
      <c r="C21" s="2011" t="s">
        <v>171</v>
      </c>
      <c r="D21" s="2011"/>
      <c r="E21" s="62" t="s">
        <v>161</v>
      </c>
      <c r="F21" s="65">
        <v>15</v>
      </c>
      <c r="G21" s="290">
        <v>4</v>
      </c>
      <c r="H21" s="65">
        <f>G21-F21</f>
        <v>-11</v>
      </c>
      <c r="I21" s="2013"/>
    </row>
    <row r="22" spans="1:16" ht="67.5" customHeight="1" thickBot="1" x14ac:dyDescent="0.3">
      <c r="A22" s="287" t="s">
        <v>11</v>
      </c>
      <c r="B22" s="288" t="s">
        <v>54</v>
      </c>
      <c r="C22" s="2048" t="s">
        <v>117</v>
      </c>
      <c r="D22" s="2048"/>
      <c r="E22" s="289" t="s">
        <v>104</v>
      </c>
      <c r="F22" s="290">
        <v>1400</v>
      </c>
      <c r="G22" s="290">
        <v>893.9</v>
      </c>
      <c r="H22" s="290">
        <f>G22-F22</f>
        <v>-506.1</v>
      </c>
      <c r="I22" s="2014"/>
    </row>
    <row r="23" spans="1:16" ht="16.5" thickBot="1" x14ac:dyDescent="0.3">
      <c r="A23" s="217"/>
      <c r="B23" s="218"/>
      <c r="C23" s="219"/>
      <c r="D23" s="219"/>
      <c r="E23" s="219"/>
      <c r="F23" s="219"/>
      <c r="G23" s="219"/>
      <c r="H23" s="219"/>
      <c r="I23" s="205"/>
    </row>
    <row r="24" spans="1:16" ht="32.85" customHeight="1" thickBot="1" x14ac:dyDescent="0.3">
      <c r="A24" s="2039" t="s">
        <v>249</v>
      </c>
      <c r="B24" s="2040"/>
      <c r="C24" s="2040"/>
      <c r="D24" s="2040"/>
      <c r="E24" s="2040"/>
      <c r="F24" s="2040"/>
      <c r="G24" s="2040"/>
      <c r="H24" s="2040"/>
      <c r="I24" s="2041"/>
      <c r="J24" s="54"/>
      <c r="K24" s="54"/>
      <c r="L24" s="54"/>
    </row>
    <row r="25" spans="1:16" ht="15.75" customHeight="1" x14ac:dyDescent="0.25">
      <c r="A25" s="2028" t="s">
        <v>12</v>
      </c>
      <c r="B25" s="2029"/>
      <c r="C25" s="2030"/>
      <c r="D25" s="2034" t="s">
        <v>19</v>
      </c>
      <c r="E25" s="2035"/>
      <c r="F25" s="2036"/>
      <c r="G25" s="2037" t="s">
        <v>33</v>
      </c>
      <c r="H25" s="2037" t="s">
        <v>45</v>
      </c>
      <c r="I25" s="2042" t="s">
        <v>60</v>
      </c>
    </row>
    <row r="26" spans="1:16" ht="15.75" customHeight="1" x14ac:dyDescent="0.25">
      <c r="A26" s="2031"/>
      <c r="B26" s="2032"/>
      <c r="C26" s="2033"/>
      <c r="D26" s="211" t="s">
        <v>28</v>
      </c>
      <c r="E26" s="2044" t="s">
        <v>41</v>
      </c>
      <c r="F26" s="2045"/>
      <c r="G26" s="2038"/>
      <c r="H26" s="2038"/>
      <c r="I26" s="2043"/>
    </row>
    <row r="27" spans="1:16" x14ac:dyDescent="0.25">
      <c r="A27" s="2052">
        <v>1</v>
      </c>
      <c r="B27" s="2020"/>
      <c r="C27" s="2020"/>
      <c r="D27" s="211">
        <v>2</v>
      </c>
      <c r="E27" s="2044">
        <v>3</v>
      </c>
      <c r="F27" s="2045"/>
      <c r="G27" s="211">
        <v>4</v>
      </c>
      <c r="H27" s="211">
        <v>5</v>
      </c>
      <c r="I27" s="220">
        <v>6</v>
      </c>
      <c r="P27" s="53"/>
    </row>
    <row r="28" spans="1:16" ht="20.100000000000001" customHeight="1" x14ac:dyDescent="0.25">
      <c r="A28" s="2053" t="s">
        <v>164</v>
      </c>
      <c r="B28" s="2054"/>
      <c r="C28" s="2054"/>
      <c r="D28" s="221" t="s">
        <v>163</v>
      </c>
      <c r="E28" s="2055"/>
      <c r="F28" s="2056"/>
      <c r="G28" s="545">
        <f>G29+G30+G31</f>
        <v>10475</v>
      </c>
      <c r="H28" s="545">
        <f>H29+H30+H31</f>
        <v>5017.1959999999999</v>
      </c>
      <c r="I28" s="545">
        <f>I29+I30+I31</f>
        <v>2983.62</v>
      </c>
    </row>
    <row r="29" spans="1:16" ht="15" customHeight="1" x14ac:dyDescent="0.25">
      <c r="A29" s="2057" t="s">
        <v>250</v>
      </c>
      <c r="B29" s="2058"/>
      <c r="C29" s="2059"/>
      <c r="D29" s="277" t="s">
        <v>163</v>
      </c>
      <c r="E29" s="2060">
        <v>22</v>
      </c>
      <c r="F29" s="2061"/>
      <c r="G29" s="546">
        <v>446</v>
      </c>
      <c r="H29" s="546">
        <v>37.996000000000002</v>
      </c>
      <c r="I29" s="547">
        <v>37.996000000000002</v>
      </c>
    </row>
    <row r="30" spans="1:16" ht="15" customHeight="1" x14ac:dyDescent="0.25">
      <c r="A30" s="2057" t="s">
        <v>251</v>
      </c>
      <c r="B30" s="2058"/>
      <c r="C30" s="2059"/>
      <c r="D30" s="277" t="s">
        <v>163</v>
      </c>
      <c r="E30" s="2060">
        <v>31</v>
      </c>
      <c r="F30" s="2061"/>
      <c r="G30" s="546">
        <v>9975</v>
      </c>
      <c r="H30" s="546">
        <v>4979.2</v>
      </c>
      <c r="I30" s="547">
        <v>2945.6239999999998</v>
      </c>
    </row>
    <row r="31" spans="1:16" ht="13.5" customHeight="1" x14ac:dyDescent="0.25">
      <c r="A31" s="2057" t="s">
        <v>252</v>
      </c>
      <c r="B31" s="2058"/>
      <c r="C31" s="2059"/>
      <c r="D31" s="277" t="s">
        <v>163</v>
      </c>
      <c r="E31" s="2060">
        <v>33</v>
      </c>
      <c r="F31" s="2061"/>
      <c r="G31" s="546">
        <v>54</v>
      </c>
      <c r="H31" s="546">
        <v>0</v>
      </c>
      <c r="I31" s="547">
        <v>0</v>
      </c>
    </row>
    <row r="32" spans="1:16" ht="17.25" hidden="1" customHeight="1" x14ac:dyDescent="0.25">
      <c r="A32" s="2062"/>
      <c r="B32" s="2063"/>
      <c r="C32" s="2063"/>
      <c r="D32" s="2063"/>
      <c r="E32" s="2063"/>
      <c r="F32" s="2063"/>
      <c r="G32" s="2063"/>
      <c r="H32" s="2063"/>
      <c r="I32" s="2064"/>
    </row>
    <row r="33" spans="1:13" ht="26.25" customHeight="1" x14ac:dyDescent="0.25">
      <c r="A33" s="2065" t="s">
        <v>62</v>
      </c>
      <c r="B33" s="2066"/>
      <c r="C33" s="2066"/>
      <c r="D33" s="2066"/>
      <c r="E33" s="2066"/>
      <c r="F33" s="2066"/>
      <c r="G33" s="2066"/>
      <c r="H33" s="2066"/>
      <c r="I33" s="2067"/>
    </row>
    <row r="34" spans="1:13" ht="174.75" customHeight="1" thickBot="1" x14ac:dyDescent="0.3">
      <c r="A34" s="2049" t="s">
        <v>705</v>
      </c>
      <c r="B34" s="2050"/>
      <c r="C34" s="2050"/>
      <c r="D34" s="2050"/>
      <c r="E34" s="2050"/>
      <c r="F34" s="2050"/>
      <c r="G34" s="2050"/>
      <c r="H34" s="2050"/>
      <c r="I34" s="2051"/>
    </row>
    <row r="35" spans="1:13" ht="1.5" customHeight="1" x14ac:dyDescent="0.25">
      <c r="A35" s="51"/>
      <c r="B35" s="51"/>
      <c r="C35" s="51"/>
      <c r="D35" s="51"/>
      <c r="E35" s="50"/>
      <c r="F35" s="50"/>
      <c r="G35" s="50"/>
      <c r="H35" s="50"/>
      <c r="I35" s="50"/>
      <c r="J35" s="49"/>
      <c r="K35" s="49"/>
    </row>
    <row r="36" spans="1:13" x14ac:dyDescent="0.25">
      <c r="A36" s="43" t="s">
        <v>13</v>
      </c>
      <c r="B36" s="43"/>
      <c r="C36" s="43"/>
      <c r="D36" s="43"/>
      <c r="E36" s="48"/>
      <c r="F36" s="48"/>
      <c r="G36" s="48"/>
      <c r="H36" s="48"/>
      <c r="I36" s="48"/>
      <c r="J36" s="48"/>
      <c r="K36" s="48"/>
    </row>
    <row r="37" spans="1:13" ht="18.75" customHeight="1" x14ac:dyDescent="0.3">
      <c r="A37" s="46" t="s">
        <v>14</v>
      </c>
      <c r="B37" s="46"/>
      <c r="C37" s="46"/>
      <c r="D37" s="46"/>
      <c r="E37" s="45"/>
      <c r="F37" s="45"/>
      <c r="G37" s="45"/>
      <c r="H37" s="2175" t="s">
        <v>767</v>
      </c>
      <c r="I37" s="2175"/>
      <c r="J37" s="2175"/>
      <c r="K37" s="2175"/>
      <c r="L37" s="2175"/>
      <c r="M37" s="2175"/>
    </row>
    <row r="38" spans="1:13" ht="22.7" customHeight="1" x14ac:dyDescent="0.25">
      <c r="A38" s="47"/>
      <c r="B38" s="47"/>
      <c r="C38" s="47"/>
      <c r="D38" s="47"/>
      <c r="E38" s="1966" t="s">
        <v>29</v>
      </c>
      <c r="F38" s="1966"/>
      <c r="G38" s="1966"/>
      <c r="H38" s="2176" t="s">
        <v>367</v>
      </c>
      <c r="I38" s="2176"/>
      <c r="J38" s="2176"/>
      <c r="K38" s="2176"/>
      <c r="L38" s="2176"/>
      <c r="M38" s="2176"/>
    </row>
    <row r="39" spans="1:13" ht="24" customHeight="1" x14ac:dyDescent="0.3">
      <c r="A39" s="46" t="s">
        <v>15</v>
      </c>
      <c r="B39" s="46"/>
      <c r="C39" s="46"/>
      <c r="D39" s="46"/>
      <c r="E39" s="45"/>
      <c r="F39" s="45"/>
      <c r="G39" s="45"/>
      <c r="H39" s="2177" t="s">
        <v>768</v>
      </c>
      <c r="I39" s="2177"/>
      <c r="J39" s="2177"/>
      <c r="K39" s="2177"/>
      <c r="L39" s="2177"/>
      <c r="M39" s="2177"/>
    </row>
    <row r="40" spans="1:13" ht="23.25" customHeight="1" x14ac:dyDescent="0.25">
      <c r="A40" s="176"/>
      <c r="B40" s="176"/>
      <c r="C40" s="176"/>
      <c r="D40" s="176"/>
      <c r="E40" s="1966" t="s">
        <v>29</v>
      </c>
      <c r="F40" s="1966"/>
      <c r="G40" s="1966"/>
      <c r="H40" s="2176" t="s">
        <v>367</v>
      </c>
      <c r="I40" s="2176"/>
      <c r="J40" s="2176"/>
      <c r="K40" s="2176"/>
      <c r="L40" s="2176"/>
      <c r="M40" s="2176"/>
    </row>
    <row r="41" spans="1:13" ht="21.2" customHeight="1" x14ac:dyDescent="0.3">
      <c r="A41" s="176" t="s">
        <v>16</v>
      </c>
      <c r="B41" s="176"/>
      <c r="C41" s="176"/>
      <c r="D41" s="176"/>
      <c r="E41" s="45"/>
      <c r="F41" s="45"/>
      <c r="G41" s="45"/>
      <c r="H41" s="2178" t="s">
        <v>769</v>
      </c>
      <c r="I41" s="2178"/>
      <c r="J41" s="2178"/>
      <c r="K41" s="2178"/>
      <c r="L41" s="2178"/>
      <c r="M41" s="2178"/>
    </row>
    <row r="42" spans="1:13" ht="26.45" customHeight="1" x14ac:dyDescent="0.25">
      <c r="A42" s="176"/>
      <c r="B42" s="176"/>
      <c r="C42" s="176"/>
      <c r="D42" s="176"/>
      <c r="E42" s="1966" t="s">
        <v>29</v>
      </c>
      <c r="F42" s="1966"/>
      <c r="G42" s="1966"/>
      <c r="H42" s="2176" t="s">
        <v>367</v>
      </c>
      <c r="I42" s="2176"/>
      <c r="J42" s="2176"/>
      <c r="K42" s="2176"/>
      <c r="L42" s="2176"/>
      <c r="M42" s="2176"/>
    </row>
    <row r="43" spans="1:13" ht="18.75" customHeight="1" x14ac:dyDescent="0.25">
      <c r="A43" s="44" t="s">
        <v>244</v>
      </c>
      <c r="B43" s="1962"/>
      <c r="C43" s="1962"/>
      <c r="D43" s="176"/>
      <c r="E43" s="176"/>
      <c r="F43" s="176"/>
      <c r="G43" s="176"/>
      <c r="H43" s="176"/>
      <c r="I43" s="176"/>
      <c r="J43" s="176"/>
      <c r="K43" s="176"/>
    </row>
    <row r="44" spans="1:13" ht="20.25" customHeight="1" x14ac:dyDescent="0.25">
      <c r="A44" s="176" t="s">
        <v>18</v>
      </c>
      <c r="B44" s="200"/>
      <c r="C44" s="200"/>
      <c r="D44" s="176"/>
      <c r="E44" s="176"/>
      <c r="F44" s="176"/>
      <c r="G44" s="176"/>
      <c r="H44" s="176"/>
      <c r="I44" s="176"/>
      <c r="J44" s="176"/>
      <c r="K44" s="176"/>
    </row>
    <row r="45" spans="1:13" ht="26.45" customHeight="1" x14ac:dyDescent="0.25">
      <c r="A45" s="1992"/>
      <c r="B45" s="1992"/>
      <c r="C45" s="1992"/>
      <c r="D45" s="1992"/>
      <c r="E45" s="1992"/>
      <c r="F45" s="1992"/>
      <c r="G45" s="1992"/>
      <c r="H45" s="1992"/>
    </row>
    <row r="46" spans="1:13" ht="18.75" x14ac:dyDescent="0.25">
      <c r="A46" s="1992"/>
      <c r="B46" s="1992"/>
      <c r="C46" s="1992"/>
      <c r="D46" s="1992"/>
      <c r="E46" s="1992"/>
      <c r="F46" s="1992"/>
      <c r="G46" s="1992"/>
      <c r="H46" s="1992"/>
    </row>
    <row r="47" spans="1:13" ht="18.75" x14ac:dyDescent="0.25">
      <c r="A47" s="1992"/>
      <c r="B47" s="1992"/>
      <c r="C47" s="1992"/>
      <c r="D47" s="1992"/>
      <c r="E47" s="1992"/>
      <c r="F47" s="1992"/>
      <c r="G47" s="1992"/>
      <c r="H47" s="1992"/>
    </row>
    <row r="48" spans="1:13" ht="18.75" x14ac:dyDescent="0.25">
      <c r="A48" s="1991"/>
      <c r="B48" s="1991"/>
      <c r="C48" s="1991"/>
      <c r="D48" s="1991"/>
      <c r="E48" s="1991"/>
      <c r="F48" s="1991"/>
      <c r="G48" s="1991"/>
      <c r="H48" s="1991"/>
    </row>
    <row r="49" spans="1:1" ht="18.75" x14ac:dyDescent="0.25">
      <c r="A49" s="42"/>
    </row>
  </sheetData>
  <mergeCells count="66">
    <mergeCell ref="A34:I34"/>
    <mergeCell ref="A27:C27"/>
    <mergeCell ref="E27:F27"/>
    <mergeCell ref="A28:C28"/>
    <mergeCell ref="E28:F28"/>
    <mergeCell ref="A31:C31"/>
    <mergeCell ref="E31:F31"/>
    <mergeCell ref="E29:F29"/>
    <mergeCell ref="E30:F30"/>
    <mergeCell ref="A29:C29"/>
    <mergeCell ref="A30:C30"/>
    <mergeCell ref="A32:I32"/>
    <mergeCell ref="A33:I33"/>
    <mergeCell ref="A48:H48"/>
    <mergeCell ref="A45:H45"/>
    <mergeCell ref="A46:H46"/>
    <mergeCell ref="E42:G42"/>
    <mergeCell ref="H42:M42"/>
    <mergeCell ref="B43:C43"/>
    <mergeCell ref="H38:M38"/>
    <mergeCell ref="H39:M39"/>
    <mergeCell ref="H40:M40"/>
    <mergeCell ref="H41:M41"/>
    <mergeCell ref="A47:H47"/>
    <mergeCell ref="E40:G40"/>
    <mergeCell ref="E38:G38"/>
    <mergeCell ref="G17:G18"/>
    <mergeCell ref="H17:I17"/>
    <mergeCell ref="C19:D19"/>
    <mergeCell ref="C22:D22"/>
    <mergeCell ref="C20:D20"/>
    <mergeCell ref="A25:C26"/>
    <mergeCell ref="D25:F25"/>
    <mergeCell ref="G25:G26"/>
    <mergeCell ref="H25:H26"/>
    <mergeCell ref="A24:I24"/>
    <mergeCell ref="I25:I26"/>
    <mergeCell ref="E26:F26"/>
    <mergeCell ref="H37:M37"/>
    <mergeCell ref="A11:I11"/>
    <mergeCell ref="A12:B12"/>
    <mergeCell ref="C12:I12"/>
    <mergeCell ref="C21:D21"/>
    <mergeCell ref="I20:I22"/>
    <mergeCell ref="A13:B13"/>
    <mergeCell ref="C13:I13"/>
    <mergeCell ref="A15:H15"/>
    <mergeCell ref="A16:I16"/>
    <mergeCell ref="A17:A18"/>
    <mergeCell ref="C17:D18"/>
    <mergeCell ref="E17:E18"/>
    <mergeCell ref="F17:F18"/>
    <mergeCell ref="A14:B14"/>
    <mergeCell ref="C14:I14"/>
    <mergeCell ref="A3:I3"/>
    <mergeCell ref="A4:I4"/>
    <mergeCell ref="A5:C5"/>
    <mergeCell ref="D5:H5"/>
    <mergeCell ref="A6:C6"/>
    <mergeCell ref="D6:H6"/>
    <mergeCell ref="A7:C7"/>
    <mergeCell ref="D7:H7"/>
    <mergeCell ref="A8:C8"/>
    <mergeCell ref="D8:H8"/>
    <mergeCell ref="A9:C9"/>
    <mergeCell ref="D9:H9"/>
  </mergeCells>
  <phoneticPr fontId="39" type="noConversion"/>
  <pageMargins left="0.7" right="0.7" top="0.75" bottom="0.75" header="0.3" footer="0.3"/>
  <pageSetup paperSize="9" scale="38" fitToHeight="0"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9E5ECE"/>
    <pageSetUpPr fitToPage="1"/>
  </sheetPr>
  <dimension ref="A1:R62"/>
  <sheetViews>
    <sheetView zoomScale="90" zoomScaleNormal="90" workbookViewId="0">
      <selection activeCell="N21" sqref="N21:P21"/>
    </sheetView>
  </sheetViews>
  <sheetFormatPr defaultColWidth="8.85546875" defaultRowHeight="15.75" x14ac:dyDescent="0.25"/>
  <cols>
    <col min="1" max="1" width="11.85546875" style="222" customWidth="1"/>
    <col min="2" max="2" width="11.28515625" style="222" customWidth="1"/>
    <col min="3" max="4" width="5.7109375" style="222" customWidth="1"/>
    <col min="5" max="8" width="5.7109375" style="11" customWidth="1"/>
    <col min="9" max="9" width="4.5703125" style="11" customWidth="1"/>
    <col min="10" max="10" width="13.5703125" style="11" customWidth="1"/>
    <col min="11" max="11" width="12.140625" style="11" customWidth="1"/>
    <col min="12" max="12" width="10" style="11" customWidth="1"/>
    <col min="13" max="13" width="16" style="11" customWidth="1"/>
    <col min="14" max="14" width="13.85546875" style="11" customWidth="1"/>
    <col min="15" max="15" width="14.140625" style="11" customWidth="1"/>
    <col min="16" max="16" width="59.140625" style="11" customWidth="1"/>
    <col min="17" max="16384" width="8.85546875" style="11"/>
  </cols>
  <sheetData>
    <row r="1" spans="1:16" ht="18.75" x14ac:dyDescent="0.3">
      <c r="A1" s="2166"/>
      <c r="B1" s="2166"/>
      <c r="P1" s="64" t="s">
        <v>37</v>
      </c>
    </row>
    <row r="2" spans="1:16" ht="13.5" customHeight="1" thickBot="1" x14ac:dyDescent="0.3">
      <c r="A2" s="11"/>
      <c r="B2" s="223"/>
      <c r="C2" s="223"/>
      <c r="D2" s="223"/>
      <c r="E2" s="223"/>
      <c r="K2" s="2167" t="s">
        <v>38</v>
      </c>
      <c r="L2" s="2167"/>
      <c r="M2" s="2167"/>
      <c r="N2" s="2167"/>
      <c r="O2" s="2167"/>
      <c r="P2" s="2167"/>
    </row>
    <row r="3" spans="1:16" ht="1.5" hidden="1" customHeight="1" x14ac:dyDescent="0.25">
      <c r="A3" s="223"/>
      <c r="B3" s="223"/>
      <c r="C3" s="223"/>
      <c r="D3" s="223"/>
      <c r="E3" s="223"/>
      <c r="K3" s="2167"/>
      <c r="L3" s="2167"/>
      <c r="M3" s="2167"/>
      <c r="N3" s="2167"/>
      <c r="O3" s="2167"/>
      <c r="P3" s="2167"/>
    </row>
    <row r="4" spans="1:16" x14ac:dyDescent="0.25">
      <c r="A4" s="2168" t="s">
        <v>584</v>
      </c>
      <c r="B4" s="2169"/>
      <c r="C4" s="2169"/>
      <c r="D4" s="2169"/>
      <c r="E4" s="2169"/>
      <c r="F4" s="2169"/>
      <c r="G4" s="2169"/>
      <c r="H4" s="2169"/>
      <c r="I4" s="2169"/>
      <c r="J4" s="2169"/>
      <c r="K4" s="2169"/>
      <c r="L4" s="2169"/>
      <c r="M4" s="2169"/>
      <c r="N4" s="2169"/>
      <c r="O4" s="2169"/>
      <c r="P4" s="2170"/>
    </row>
    <row r="5" spans="1:16" x14ac:dyDescent="0.25">
      <c r="A5" s="2171" t="str">
        <f>'8803-ONDRL'!$A$5</f>
        <v>(anual)</v>
      </c>
      <c r="B5" s="2172"/>
      <c r="C5" s="2172"/>
      <c r="D5" s="2172"/>
      <c r="E5" s="2172"/>
      <c r="F5" s="2172"/>
      <c r="G5" s="2172"/>
      <c r="H5" s="2172"/>
      <c r="I5" s="2172"/>
      <c r="J5" s="2172"/>
      <c r="K5" s="2172"/>
      <c r="L5" s="2172"/>
      <c r="M5" s="2172"/>
      <c r="N5" s="2172"/>
      <c r="O5" s="2172"/>
      <c r="P5" s="2173"/>
    </row>
    <row r="6" spans="1:16" ht="23.25" customHeight="1" x14ac:dyDescent="0.25">
      <c r="A6" s="2160" t="s">
        <v>253</v>
      </c>
      <c r="B6" s="2161"/>
      <c r="C6" s="2162" t="s">
        <v>314</v>
      </c>
      <c r="D6" s="2162"/>
      <c r="E6" s="2162"/>
      <c r="F6" s="2162"/>
      <c r="G6" s="2162"/>
      <c r="H6" s="2162"/>
      <c r="I6" s="2162"/>
      <c r="J6" s="2162"/>
      <c r="K6" s="2162"/>
      <c r="L6" s="2162"/>
      <c r="M6" s="2162"/>
      <c r="N6" s="2162"/>
      <c r="O6" s="2162"/>
      <c r="P6" s="368" t="s">
        <v>46</v>
      </c>
    </row>
    <row r="7" spans="1:16" ht="23.45" customHeight="1" x14ac:dyDescent="0.25">
      <c r="A7" s="2160" t="s">
        <v>254</v>
      </c>
      <c r="B7" s="2161"/>
      <c r="C7" s="2162" t="s">
        <v>315</v>
      </c>
      <c r="D7" s="2162"/>
      <c r="E7" s="2162"/>
      <c r="F7" s="2162"/>
      <c r="G7" s="2162"/>
      <c r="H7" s="2162"/>
      <c r="I7" s="2162"/>
      <c r="J7" s="2162"/>
      <c r="K7" s="2162"/>
      <c r="L7" s="2162"/>
      <c r="M7" s="2162"/>
      <c r="N7" s="2162"/>
      <c r="O7" s="2162"/>
      <c r="P7" s="364" t="s">
        <v>169</v>
      </c>
    </row>
    <row r="8" spans="1:16" ht="30.75" customHeight="1" x14ac:dyDescent="0.25">
      <c r="A8" s="2160" t="s">
        <v>2</v>
      </c>
      <c r="B8" s="2161"/>
      <c r="C8" s="2162" t="s">
        <v>316</v>
      </c>
      <c r="D8" s="2162"/>
      <c r="E8" s="2162"/>
      <c r="F8" s="2162"/>
      <c r="G8" s="2162"/>
      <c r="H8" s="2162"/>
      <c r="I8" s="2162"/>
      <c r="J8" s="2162"/>
      <c r="K8" s="2162"/>
      <c r="L8" s="2162"/>
      <c r="M8" s="2162"/>
      <c r="N8" s="2162"/>
      <c r="O8" s="2162"/>
      <c r="P8" s="365" t="s">
        <v>176</v>
      </c>
    </row>
    <row r="9" spans="1:16" ht="23.45" customHeight="1" x14ac:dyDescent="0.25">
      <c r="A9" s="2160" t="s">
        <v>3</v>
      </c>
      <c r="B9" s="2161"/>
      <c r="C9" s="2162" t="s">
        <v>126</v>
      </c>
      <c r="D9" s="2162"/>
      <c r="E9" s="2162"/>
      <c r="F9" s="2162"/>
      <c r="G9" s="2162"/>
      <c r="H9" s="2162"/>
      <c r="I9" s="2162"/>
      <c r="J9" s="2162"/>
      <c r="K9" s="2162"/>
      <c r="L9" s="2162"/>
      <c r="M9" s="2162"/>
      <c r="N9" s="2162"/>
      <c r="O9" s="2162"/>
      <c r="P9" s="366">
        <v>88</v>
      </c>
    </row>
    <row r="10" spans="1:16" ht="23.45" customHeight="1" thickBot="1" x14ac:dyDescent="0.3">
      <c r="A10" s="2163" t="s">
        <v>4</v>
      </c>
      <c r="B10" s="2164"/>
      <c r="C10" s="2165" t="s">
        <v>317</v>
      </c>
      <c r="D10" s="2165"/>
      <c r="E10" s="2165"/>
      <c r="F10" s="2165"/>
      <c r="G10" s="2165"/>
      <c r="H10" s="2165"/>
      <c r="I10" s="2165"/>
      <c r="J10" s="2165"/>
      <c r="K10" s="2165"/>
      <c r="L10" s="2165"/>
      <c r="M10" s="2165"/>
      <c r="N10" s="2165"/>
      <c r="O10" s="2165"/>
      <c r="P10" s="367" t="s">
        <v>175</v>
      </c>
    </row>
    <row r="11" spans="1:16" ht="10.5" customHeight="1" thickBot="1" x14ac:dyDescent="0.3">
      <c r="A11" s="2159"/>
      <c r="B11" s="2159"/>
      <c r="C11" s="2159"/>
      <c r="D11" s="2159"/>
      <c r="E11" s="2159"/>
      <c r="F11" s="2159"/>
      <c r="G11" s="2159"/>
      <c r="H11" s="2159"/>
      <c r="I11" s="2159"/>
      <c r="J11" s="2159"/>
      <c r="K11" s="2159"/>
      <c r="L11" s="2159"/>
      <c r="M11" s="2159"/>
      <c r="N11" s="2159"/>
      <c r="O11" s="2159"/>
      <c r="P11" s="2159"/>
    </row>
    <row r="12" spans="1:16" ht="15.75" customHeight="1" x14ac:dyDescent="0.25">
      <c r="A12" s="2147" t="s">
        <v>255</v>
      </c>
      <c r="B12" s="2148"/>
      <c r="C12" s="2148"/>
      <c r="D12" s="2148"/>
      <c r="E12" s="2148"/>
      <c r="F12" s="2148"/>
      <c r="G12" s="2148"/>
      <c r="H12" s="2148"/>
      <c r="I12" s="2148"/>
      <c r="J12" s="2148"/>
      <c r="K12" s="2148"/>
      <c r="L12" s="2148"/>
      <c r="M12" s="2148"/>
      <c r="N12" s="2148"/>
      <c r="O12" s="2148"/>
      <c r="P12" s="2149"/>
    </row>
    <row r="13" spans="1:16" ht="27" customHeight="1" x14ac:dyDescent="0.25">
      <c r="A13" s="2150" t="s">
        <v>5</v>
      </c>
      <c r="B13" s="2151"/>
      <c r="C13" s="2152"/>
      <c r="D13" s="2095" t="s">
        <v>369</v>
      </c>
      <c r="E13" s="2096"/>
      <c r="F13" s="2096"/>
      <c r="G13" s="2096"/>
      <c r="H13" s="2096"/>
      <c r="I13" s="2096"/>
      <c r="J13" s="2096"/>
      <c r="K13" s="2096"/>
      <c r="L13" s="2096"/>
      <c r="M13" s="2096"/>
      <c r="N13" s="2096"/>
      <c r="O13" s="2096"/>
      <c r="P13" s="2153"/>
    </row>
    <row r="14" spans="1:16" ht="24.75" customHeight="1" x14ac:dyDescent="0.25">
      <c r="A14" s="2154" t="s">
        <v>256</v>
      </c>
      <c r="B14" s="2155"/>
      <c r="C14" s="2156"/>
      <c r="D14" s="2096" t="s">
        <v>370</v>
      </c>
      <c r="E14" s="2157"/>
      <c r="F14" s="2157"/>
      <c r="G14" s="2157"/>
      <c r="H14" s="2157"/>
      <c r="I14" s="2157"/>
      <c r="J14" s="2157"/>
      <c r="K14" s="2157"/>
      <c r="L14" s="2157"/>
      <c r="M14" s="2157"/>
      <c r="N14" s="2157"/>
      <c r="O14" s="2157"/>
      <c r="P14" s="2158"/>
    </row>
    <row r="15" spans="1:16" ht="81.75" customHeight="1" thickBot="1" x14ac:dyDescent="0.3">
      <c r="A15" s="2121" t="s">
        <v>257</v>
      </c>
      <c r="B15" s="2122"/>
      <c r="C15" s="2123"/>
      <c r="D15" s="2124" t="s">
        <v>318</v>
      </c>
      <c r="E15" s="2125"/>
      <c r="F15" s="2125"/>
      <c r="G15" s="2125"/>
      <c r="H15" s="2125"/>
      <c r="I15" s="2125"/>
      <c r="J15" s="2125"/>
      <c r="K15" s="2125"/>
      <c r="L15" s="2125"/>
      <c r="M15" s="2125"/>
      <c r="N15" s="2125"/>
      <c r="O15" s="2125"/>
      <c r="P15" s="2126"/>
    </row>
    <row r="16" spans="1:16" ht="31.5" customHeight="1" x14ac:dyDescent="0.25">
      <c r="A16" s="2104" t="s">
        <v>258</v>
      </c>
      <c r="B16" s="2105"/>
      <c r="C16" s="2105"/>
      <c r="D16" s="2105"/>
      <c r="E16" s="2105"/>
      <c r="F16" s="2105"/>
      <c r="G16" s="2105"/>
      <c r="H16" s="2105"/>
      <c r="I16" s="2105"/>
      <c r="J16" s="2105"/>
      <c r="K16" s="2105"/>
      <c r="L16" s="2105"/>
      <c r="M16" s="2105"/>
      <c r="N16" s="2105"/>
      <c r="O16" s="2105"/>
      <c r="P16" s="2106"/>
    </row>
    <row r="17" spans="1:18" ht="24" customHeight="1" x14ac:dyDescent="0.25">
      <c r="A17" s="2136" t="s">
        <v>8</v>
      </c>
      <c r="B17" s="2137" t="s">
        <v>19</v>
      </c>
      <c r="C17" s="2138" t="s">
        <v>12</v>
      </c>
      <c r="D17" s="2139"/>
      <c r="E17" s="2139"/>
      <c r="F17" s="2139"/>
      <c r="G17" s="2139"/>
      <c r="H17" s="2139"/>
      <c r="I17" s="2139"/>
      <c r="J17" s="2142" t="s">
        <v>30</v>
      </c>
      <c r="K17" s="2143" t="s">
        <v>33</v>
      </c>
      <c r="L17" s="2143" t="s">
        <v>36</v>
      </c>
      <c r="M17" s="2144" t="s">
        <v>42</v>
      </c>
      <c r="N17" s="2145"/>
      <c r="O17" s="2145"/>
      <c r="P17" s="2146"/>
      <c r="Q17" s="2127"/>
      <c r="R17" s="2127"/>
    </row>
    <row r="18" spans="1:18" x14ac:dyDescent="0.25">
      <c r="A18" s="2136"/>
      <c r="B18" s="2137"/>
      <c r="C18" s="2140"/>
      <c r="D18" s="2141"/>
      <c r="E18" s="2141"/>
      <c r="F18" s="2141"/>
      <c r="G18" s="2141"/>
      <c r="H18" s="2141"/>
      <c r="I18" s="2141"/>
      <c r="J18" s="2142"/>
      <c r="K18" s="2143"/>
      <c r="L18" s="2143"/>
      <c r="M18" s="271" t="s">
        <v>43</v>
      </c>
      <c r="N18" s="2128" t="s">
        <v>319</v>
      </c>
      <c r="O18" s="2129"/>
      <c r="P18" s="2130"/>
    </row>
    <row r="19" spans="1:18" ht="39.75" customHeight="1" x14ac:dyDescent="0.25">
      <c r="A19" s="2107" t="s">
        <v>9</v>
      </c>
      <c r="B19" s="225" t="s">
        <v>20</v>
      </c>
      <c r="C19" s="2114" t="s">
        <v>259</v>
      </c>
      <c r="D19" s="2114"/>
      <c r="E19" s="2114"/>
      <c r="F19" s="2114"/>
      <c r="G19" s="2114"/>
      <c r="H19" s="2114"/>
      <c r="I19" s="2114"/>
      <c r="J19" s="226" t="s">
        <v>31</v>
      </c>
      <c r="K19" s="186">
        <v>100</v>
      </c>
      <c r="L19" s="369">
        <v>0</v>
      </c>
      <c r="M19" s="227">
        <f>L19-K19</f>
        <v>-100</v>
      </c>
      <c r="N19" s="2115" t="s">
        <v>707</v>
      </c>
      <c r="O19" s="2131"/>
      <c r="P19" s="2132"/>
    </row>
    <row r="20" spans="1:18" ht="42.75" customHeight="1" x14ac:dyDescent="0.25">
      <c r="A20" s="2108"/>
      <c r="B20" s="225" t="s">
        <v>21</v>
      </c>
      <c r="C20" s="2095" t="s">
        <v>260</v>
      </c>
      <c r="D20" s="2096"/>
      <c r="E20" s="2096"/>
      <c r="F20" s="2096"/>
      <c r="G20" s="2096"/>
      <c r="H20" s="2096"/>
      <c r="I20" s="2097"/>
      <c r="J20" s="226" t="s">
        <v>178</v>
      </c>
      <c r="K20" s="186">
        <v>15</v>
      </c>
      <c r="L20" s="369">
        <v>0</v>
      </c>
      <c r="M20" s="227">
        <f t="shared" ref="M20:M28" si="0">L20-K20</f>
        <v>-15</v>
      </c>
      <c r="N20" s="2133"/>
      <c r="O20" s="2134"/>
      <c r="P20" s="2135"/>
    </row>
    <row r="21" spans="1:18" ht="51" customHeight="1" x14ac:dyDescent="0.25">
      <c r="A21" s="2107" t="s">
        <v>10</v>
      </c>
      <c r="B21" s="228" t="s">
        <v>22</v>
      </c>
      <c r="C21" s="2114" t="s">
        <v>261</v>
      </c>
      <c r="D21" s="2114"/>
      <c r="E21" s="2114"/>
      <c r="F21" s="2114"/>
      <c r="G21" s="2114"/>
      <c r="H21" s="2114"/>
      <c r="I21" s="2114"/>
      <c r="J21" s="226" t="s">
        <v>178</v>
      </c>
      <c r="K21" s="185">
        <v>15</v>
      </c>
      <c r="L21" s="369">
        <v>13</v>
      </c>
      <c r="M21" s="227">
        <f t="shared" si="0"/>
        <v>-2</v>
      </c>
      <c r="N21" s="2115" t="s">
        <v>708</v>
      </c>
      <c r="O21" s="2116"/>
      <c r="P21" s="2117"/>
      <c r="R21" s="229"/>
    </row>
    <row r="22" spans="1:18" ht="40.5" customHeight="1" x14ac:dyDescent="0.25">
      <c r="A22" s="2108"/>
      <c r="B22" s="228" t="s">
        <v>23</v>
      </c>
      <c r="C22" s="2095" t="s">
        <v>334</v>
      </c>
      <c r="D22" s="2096"/>
      <c r="E22" s="2096"/>
      <c r="F22" s="2096"/>
      <c r="G22" s="2096"/>
      <c r="H22" s="2096"/>
      <c r="I22" s="2097"/>
      <c r="J22" s="226" t="s">
        <v>178</v>
      </c>
      <c r="K22" s="185">
        <v>15</v>
      </c>
      <c r="L22" s="369">
        <v>0</v>
      </c>
      <c r="M22" s="227">
        <f t="shared" si="0"/>
        <v>-15</v>
      </c>
      <c r="N22" s="2110" t="s">
        <v>709</v>
      </c>
      <c r="O22" s="2111"/>
      <c r="P22" s="2112"/>
      <c r="R22" s="229"/>
    </row>
    <row r="23" spans="1:18" ht="50.25" customHeight="1" x14ac:dyDescent="0.25">
      <c r="A23" s="2108"/>
      <c r="B23" s="228" t="s">
        <v>24</v>
      </c>
      <c r="C23" s="2114" t="s">
        <v>262</v>
      </c>
      <c r="D23" s="2114"/>
      <c r="E23" s="2114"/>
      <c r="F23" s="2114"/>
      <c r="G23" s="2114"/>
      <c r="H23" s="2114"/>
      <c r="I23" s="2114"/>
      <c r="J23" s="226" t="s">
        <v>104</v>
      </c>
      <c r="K23" s="230">
        <v>40707.300000000003</v>
      </c>
      <c r="L23" s="231">
        <v>5047</v>
      </c>
      <c r="M23" s="227">
        <f t="shared" si="0"/>
        <v>-35660.300000000003</v>
      </c>
      <c r="N23" s="2110" t="s">
        <v>710</v>
      </c>
      <c r="O23" s="2111"/>
      <c r="P23" s="2112"/>
    </row>
    <row r="24" spans="1:18" ht="32.25" customHeight="1" x14ac:dyDescent="0.25">
      <c r="A24" s="2113"/>
      <c r="B24" s="228" t="s">
        <v>25</v>
      </c>
      <c r="C24" s="2118" t="s">
        <v>333</v>
      </c>
      <c r="D24" s="2119"/>
      <c r="E24" s="2119"/>
      <c r="F24" s="2119"/>
      <c r="G24" s="2119"/>
      <c r="H24" s="2119"/>
      <c r="I24" s="2120"/>
      <c r="J24" s="226" t="s">
        <v>178</v>
      </c>
      <c r="K24" s="185">
        <v>3</v>
      </c>
      <c r="L24" s="226">
        <v>0</v>
      </c>
      <c r="M24" s="227">
        <f t="shared" si="0"/>
        <v>-3</v>
      </c>
      <c r="N24" s="2110" t="s">
        <v>711</v>
      </c>
      <c r="O24" s="2111"/>
      <c r="P24" s="2112"/>
    </row>
    <row r="25" spans="1:18" ht="49.5" customHeight="1" x14ac:dyDescent="0.25">
      <c r="A25" s="2107" t="s">
        <v>11</v>
      </c>
      <c r="B25" s="228" t="s">
        <v>26</v>
      </c>
      <c r="C25" s="2095" t="s">
        <v>263</v>
      </c>
      <c r="D25" s="2096"/>
      <c r="E25" s="2096"/>
      <c r="F25" s="2096"/>
      <c r="G25" s="2096"/>
      <c r="H25" s="2096"/>
      <c r="I25" s="2097"/>
      <c r="J25" s="226" t="s">
        <v>31</v>
      </c>
      <c r="K25" s="186">
        <v>100</v>
      </c>
      <c r="L25" s="227">
        <v>0</v>
      </c>
      <c r="M25" s="227">
        <f t="shared" si="0"/>
        <v>-100</v>
      </c>
      <c r="N25" s="2110" t="s">
        <v>712</v>
      </c>
      <c r="O25" s="2111"/>
      <c r="P25" s="2112"/>
    </row>
    <row r="26" spans="1:18" ht="39" customHeight="1" x14ac:dyDescent="0.25">
      <c r="A26" s="2108"/>
      <c r="B26" s="228" t="s">
        <v>54</v>
      </c>
      <c r="C26" s="2095" t="s">
        <v>264</v>
      </c>
      <c r="D26" s="2096"/>
      <c r="E26" s="2096"/>
      <c r="F26" s="2096"/>
      <c r="G26" s="2096"/>
      <c r="H26" s="2096"/>
      <c r="I26" s="2097"/>
      <c r="J26" s="226" t="s">
        <v>104</v>
      </c>
      <c r="K26" s="186">
        <v>2701</v>
      </c>
      <c r="L26" s="186">
        <v>0</v>
      </c>
      <c r="M26" s="186">
        <f t="shared" si="0"/>
        <v>-2701</v>
      </c>
      <c r="N26" s="2110" t="s">
        <v>713</v>
      </c>
      <c r="O26" s="2111"/>
      <c r="P26" s="2112"/>
    </row>
    <row r="27" spans="1:18" ht="50.25" customHeight="1" x14ac:dyDescent="0.25">
      <c r="A27" s="2108"/>
      <c r="B27" s="228" t="s">
        <v>113</v>
      </c>
      <c r="C27" s="2098" t="s">
        <v>118</v>
      </c>
      <c r="D27" s="2099"/>
      <c r="E27" s="2099"/>
      <c r="F27" s="2099"/>
      <c r="G27" s="2099"/>
      <c r="H27" s="2099"/>
      <c r="I27" s="2100"/>
      <c r="J27" s="226" t="s">
        <v>31</v>
      </c>
      <c r="K27" s="226">
        <v>96</v>
      </c>
      <c r="L27" s="369">
        <v>7.2</v>
      </c>
      <c r="M27" s="227">
        <f t="shared" si="0"/>
        <v>-88.8</v>
      </c>
      <c r="N27" s="2110" t="s">
        <v>714</v>
      </c>
      <c r="O27" s="2111"/>
      <c r="P27" s="2112"/>
    </row>
    <row r="28" spans="1:18" ht="36.75" customHeight="1" thickBot="1" x14ac:dyDescent="0.3">
      <c r="A28" s="2109"/>
      <c r="B28" s="372" t="s">
        <v>706</v>
      </c>
      <c r="C28" s="2101" t="s">
        <v>179</v>
      </c>
      <c r="D28" s="2102"/>
      <c r="E28" s="2102"/>
      <c r="F28" s="2102"/>
      <c r="G28" s="2102"/>
      <c r="H28" s="2102"/>
      <c r="I28" s="2103"/>
      <c r="J28" s="373" t="s">
        <v>31</v>
      </c>
      <c r="K28" s="373">
        <v>5.66</v>
      </c>
      <c r="L28" s="263">
        <v>0.1</v>
      </c>
      <c r="M28" s="374">
        <f t="shared" si="0"/>
        <v>-5.5600000000000005</v>
      </c>
      <c r="N28" s="2110" t="s">
        <v>752</v>
      </c>
      <c r="O28" s="2111"/>
      <c r="P28" s="2112"/>
    </row>
    <row r="29" spans="1:18" ht="33.75" customHeight="1" x14ac:dyDescent="0.25">
      <c r="A29" s="2104" t="s">
        <v>265</v>
      </c>
      <c r="B29" s="2105"/>
      <c r="C29" s="2105"/>
      <c r="D29" s="2105"/>
      <c r="E29" s="2105"/>
      <c r="F29" s="2105"/>
      <c r="G29" s="2105"/>
      <c r="H29" s="2105"/>
      <c r="I29" s="2105"/>
      <c r="J29" s="2105"/>
      <c r="K29" s="2105"/>
      <c r="L29" s="2105"/>
      <c r="M29" s="2105"/>
      <c r="N29" s="2105"/>
      <c r="O29" s="2105"/>
      <c r="P29" s="2106"/>
    </row>
    <row r="30" spans="1:18" ht="15.75" customHeight="1" x14ac:dyDescent="0.25">
      <c r="A30" s="2089" t="s">
        <v>12</v>
      </c>
      <c r="B30" s="2090"/>
      <c r="C30" s="2090"/>
      <c r="D30" s="2090"/>
      <c r="E30" s="2090"/>
      <c r="F30" s="2090"/>
      <c r="G30" s="2090"/>
      <c r="H30" s="2090"/>
      <c r="I30" s="2090"/>
      <c r="J30" s="2090"/>
      <c r="K30" s="2091"/>
      <c r="L30" s="2083" t="s">
        <v>19</v>
      </c>
      <c r="M30" s="2084"/>
      <c r="N30" s="2085" t="s">
        <v>33</v>
      </c>
      <c r="O30" s="2086" t="s">
        <v>45</v>
      </c>
      <c r="P30" s="2087" t="s">
        <v>266</v>
      </c>
    </row>
    <row r="31" spans="1:18" x14ac:dyDescent="0.25">
      <c r="A31" s="2092"/>
      <c r="B31" s="2093"/>
      <c r="C31" s="2093"/>
      <c r="D31" s="2093"/>
      <c r="E31" s="2093"/>
      <c r="F31" s="2093"/>
      <c r="G31" s="2093"/>
      <c r="H31" s="2093"/>
      <c r="I31" s="2093"/>
      <c r="J31" s="2093"/>
      <c r="K31" s="2094"/>
      <c r="L31" s="226" t="s">
        <v>28</v>
      </c>
      <c r="M31" s="224" t="s">
        <v>41</v>
      </c>
      <c r="N31" s="2085"/>
      <c r="O31" s="2086"/>
      <c r="P31" s="2087"/>
    </row>
    <row r="32" spans="1:18" x14ac:dyDescent="0.25">
      <c r="A32" s="2088">
        <v>1</v>
      </c>
      <c r="B32" s="1643"/>
      <c r="C32" s="1643"/>
      <c r="D32" s="1643"/>
      <c r="E32" s="1643"/>
      <c r="F32" s="1643"/>
      <c r="G32" s="1643"/>
      <c r="H32" s="1643"/>
      <c r="I32" s="1643"/>
      <c r="J32" s="1643"/>
      <c r="K32" s="1644"/>
      <c r="L32" s="291">
        <v>2</v>
      </c>
      <c r="M32" s="1">
        <v>3</v>
      </c>
      <c r="N32" s="1">
        <v>4</v>
      </c>
      <c r="O32" s="1">
        <v>5</v>
      </c>
      <c r="P32" s="371">
        <v>6</v>
      </c>
    </row>
    <row r="33" spans="1:16" ht="15.75" customHeight="1" x14ac:dyDescent="0.25">
      <c r="A33" s="1784" t="s">
        <v>267</v>
      </c>
      <c r="B33" s="1635"/>
      <c r="C33" s="1635"/>
      <c r="D33" s="1635"/>
      <c r="E33" s="1635"/>
      <c r="F33" s="1635"/>
      <c r="G33" s="1635"/>
      <c r="H33" s="1635"/>
      <c r="I33" s="1635"/>
      <c r="J33" s="1635"/>
      <c r="K33" s="1636"/>
      <c r="L33" s="291"/>
      <c r="M33" s="1"/>
      <c r="N33" s="621">
        <f>N34+N39</f>
        <v>47019</v>
      </c>
      <c r="O33" s="621">
        <f>O34+O39</f>
        <v>55715.995999999999</v>
      </c>
      <c r="P33" s="622">
        <f>P34+P39</f>
        <v>22596.799999999999</v>
      </c>
    </row>
    <row r="34" spans="1:16" s="232" customFormat="1" ht="15.75" customHeight="1" x14ac:dyDescent="0.2">
      <c r="A34" s="2074" t="s">
        <v>329</v>
      </c>
      <c r="B34" s="2075"/>
      <c r="C34" s="2075"/>
      <c r="D34" s="2075"/>
      <c r="E34" s="2075"/>
      <c r="F34" s="2075"/>
      <c r="G34" s="2075"/>
      <c r="H34" s="2075"/>
      <c r="I34" s="2075"/>
      <c r="J34" s="2075"/>
      <c r="K34" s="2076"/>
      <c r="L34" s="292">
        <v>70066</v>
      </c>
      <c r="M34" s="293"/>
      <c r="N34" s="623">
        <f>N35+N36+N37+N38</f>
        <v>39686.5</v>
      </c>
      <c r="O34" s="621">
        <f>O35+O36+O37+O38</f>
        <v>40460.1</v>
      </c>
      <c r="P34" s="624">
        <f>P35+P36+P37+P38</f>
        <v>9145.2999999999993</v>
      </c>
    </row>
    <row r="35" spans="1:16" ht="24.75" customHeight="1" x14ac:dyDescent="0.25">
      <c r="A35" s="2077" t="s">
        <v>336</v>
      </c>
      <c r="B35" s="2078"/>
      <c r="C35" s="2078"/>
      <c r="D35" s="2078"/>
      <c r="E35" s="2078"/>
      <c r="F35" s="2078"/>
      <c r="G35" s="2078"/>
      <c r="H35" s="2078"/>
      <c r="I35" s="2078"/>
      <c r="J35" s="2078"/>
      <c r="K35" s="2079"/>
      <c r="L35" s="294"/>
      <c r="M35" s="294" t="s">
        <v>268</v>
      </c>
      <c r="N35" s="625">
        <v>694</v>
      </c>
      <c r="O35" s="626">
        <v>198</v>
      </c>
      <c r="P35" s="627">
        <v>149.69999999999999</v>
      </c>
    </row>
    <row r="36" spans="1:16" ht="24.75" customHeight="1" x14ac:dyDescent="0.25">
      <c r="A36" s="2077" t="s">
        <v>269</v>
      </c>
      <c r="B36" s="2078"/>
      <c r="C36" s="2078"/>
      <c r="D36" s="2078"/>
      <c r="E36" s="2078"/>
      <c r="F36" s="2078"/>
      <c r="G36" s="2078"/>
      <c r="H36" s="2078"/>
      <c r="I36" s="2078"/>
      <c r="J36" s="2078"/>
      <c r="K36" s="2079"/>
      <c r="L36" s="294"/>
      <c r="M36" s="294" t="s">
        <v>228</v>
      </c>
      <c r="N36" s="628">
        <v>4821.3999999999996</v>
      </c>
      <c r="O36" s="626">
        <v>4114.1000000000004</v>
      </c>
      <c r="P36" s="627">
        <v>3879.8</v>
      </c>
    </row>
    <row r="37" spans="1:16" ht="29.25" customHeight="1" x14ac:dyDescent="0.25">
      <c r="A37" s="2077" t="s">
        <v>162</v>
      </c>
      <c r="B37" s="2078"/>
      <c r="C37" s="2078"/>
      <c r="D37" s="2078"/>
      <c r="E37" s="2078"/>
      <c r="F37" s="2078"/>
      <c r="G37" s="2078"/>
      <c r="H37" s="2078"/>
      <c r="I37" s="2078"/>
      <c r="J37" s="2078"/>
      <c r="K37" s="2079"/>
      <c r="L37" s="294"/>
      <c r="M37" s="294" t="s">
        <v>270</v>
      </c>
      <c r="N37" s="625">
        <v>34088.199999999997</v>
      </c>
      <c r="O37" s="626">
        <v>36100</v>
      </c>
      <c r="P37" s="627">
        <v>5077.8</v>
      </c>
    </row>
    <row r="38" spans="1:16" ht="21.75" customHeight="1" x14ac:dyDescent="0.25">
      <c r="A38" s="2077" t="s">
        <v>335</v>
      </c>
      <c r="B38" s="2078"/>
      <c r="C38" s="2078"/>
      <c r="D38" s="2078"/>
      <c r="E38" s="2078"/>
      <c r="F38" s="2078"/>
      <c r="G38" s="2078"/>
      <c r="H38" s="2078"/>
      <c r="I38" s="2078"/>
      <c r="J38" s="2078"/>
      <c r="K38" s="2079"/>
      <c r="L38" s="294"/>
      <c r="M38" s="294" t="s">
        <v>271</v>
      </c>
      <c r="N38" s="625">
        <v>82.9</v>
      </c>
      <c r="O38" s="626">
        <v>48</v>
      </c>
      <c r="P38" s="627">
        <v>38</v>
      </c>
    </row>
    <row r="39" spans="1:16" ht="26.25" customHeight="1" x14ac:dyDescent="0.25">
      <c r="A39" s="2074" t="s">
        <v>337</v>
      </c>
      <c r="B39" s="2075"/>
      <c r="C39" s="2075"/>
      <c r="D39" s="2075"/>
      <c r="E39" s="2075"/>
      <c r="F39" s="2075"/>
      <c r="G39" s="2075"/>
      <c r="H39" s="2075"/>
      <c r="I39" s="2075"/>
      <c r="J39" s="2075"/>
      <c r="K39" s="2076"/>
      <c r="L39" s="295" t="s">
        <v>163</v>
      </c>
      <c r="M39" s="295"/>
      <c r="N39" s="623">
        <f>N40+N41+N42</f>
        <v>7332.5</v>
      </c>
      <c r="O39" s="621">
        <f>O40+O41+O42</f>
        <v>15255.896000000001</v>
      </c>
      <c r="P39" s="624">
        <f>P40+P41+P42</f>
        <v>13451.5</v>
      </c>
    </row>
    <row r="40" spans="1:16" ht="20.25" customHeight="1" x14ac:dyDescent="0.25">
      <c r="A40" s="2077" t="s">
        <v>336</v>
      </c>
      <c r="B40" s="2078"/>
      <c r="C40" s="2078"/>
      <c r="D40" s="2078"/>
      <c r="E40" s="2078"/>
      <c r="F40" s="2078"/>
      <c r="G40" s="2078"/>
      <c r="H40" s="2078"/>
      <c r="I40" s="2078"/>
      <c r="J40" s="2078"/>
      <c r="K40" s="2079"/>
      <c r="L40" s="294"/>
      <c r="M40" s="294" t="s">
        <v>268</v>
      </c>
      <c r="N40" s="625">
        <v>327</v>
      </c>
      <c r="O40" s="626"/>
      <c r="P40" s="627">
        <v>0</v>
      </c>
    </row>
    <row r="41" spans="1:16" ht="21.75" customHeight="1" x14ac:dyDescent="0.25">
      <c r="A41" s="2077" t="s">
        <v>162</v>
      </c>
      <c r="B41" s="2078"/>
      <c r="C41" s="2078"/>
      <c r="D41" s="2078"/>
      <c r="E41" s="2078"/>
      <c r="F41" s="2078"/>
      <c r="G41" s="2078"/>
      <c r="H41" s="2078"/>
      <c r="I41" s="2078"/>
      <c r="J41" s="2078"/>
      <c r="K41" s="2079"/>
      <c r="L41" s="294"/>
      <c r="M41" s="294" t="s">
        <v>270</v>
      </c>
      <c r="N41" s="625">
        <v>6982.5</v>
      </c>
      <c r="O41" s="626">
        <v>15251.1</v>
      </c>
      <c r="P41" s="627">
        <v>13446.7</v>
      </c>
    </row>
    <row r="42" spans="1:16" ht="21.75" customHeight="1" x14ac:dyDescent="0.25">
      <c r="A42" s="2077" t="s">
        <v>335</v>
      </c>
      <c r="B42" s="2078"/>
      <c r="C42" s="2078"/>
      <c r="D42" s="2078"/>
      <c r="E42" s="2078"/>
      <c r="F42" s="2078"/>
      <c r="G42" s="2078"/>
      <c r="H42" s="2078"/>
      <c r="I42" s="2078"/>
      <c r="J42" s="2078"/>
      <c r="K42" s="2079"/>
      <c r="L42" s="294"/>
      <c r="M42" s="294" t="s">
        <v>271</v>
      </c>
      <c r="N42" s="625">
        <v>23</v>
      </c>
      <c r="O42" s="626">
        <v>4.7960000000000003</v>
      </c>
      <c r="P42" s="627">
        <v>4.8</v>
      </c>
    </row>
    <row r="43" spans="1:16" s="233" customFormat="1" ht="25.5" customHeight="1" x14ac:dyDescent="0.25">
      <c r="A43" s="2080" t="s">
        <v>62</v>
      </c>
      <c r="B43" s="2081"/>
      <c r="C43" s="2081"/>
      <c r="D43" s="2081"/>
      <c r="E43" s="2081"/>
      <c r="F43" s="2081"/>
      <c r="G43" s="2081"/>
      <c r="H43" s="2081"/>
      <c r="I43" s="2081"/>
      <c r="J43" s="2081"/>
      <c r="K43" s="2081"/>
      <c r="L43" s="2081"/>
      <c r="M43" s="2081"/>
      <c r="N43" s="2081"/>
      <c r="O43" s="2081"/>
      <c r="P43" s="2082"/>
    </row>
    <row r="44" spans="1:16" s="233" customFormat="1" ht="81" customHeight="1" x14ac:dyDescent="0.25">
      <c r="A44" s="2068" t="s">
        <v>715</v>
      </c>
      <c r="B44" s="2069"/>
      <c r="C44" s="2069"/>
      <c r="D44" s="2069"/>
      <c r="E44" s="2069"/>
      <c r="F44" s="2069"/>
      <c r="G44" s="2069"/>
      <c r="H44" s="2069"/>
      <c r="I44" s="2069"/>
      <c r="J44" s="2069"/>
      <c r="K44" s="2069"/>
      <c r="L44" s="2069"/>
      <c r="M44" s="2069"/>
      <c r="N44" s="2069"/>
      <c r="O44" s="2069"/>
      <c r="P44" s="2070"/>
    </row>
    <row r="45" spans="1:16" s="233" customFormat="1" ht="97.5" customHeight="1" thickBot="1" x14ac:dyDescent="0.3">
      <c r="A45" s="2071"/>
      <c r="B45" s="2072"/>
      <c r="C45" s="2072"/>
      <c r="D45" s="2072"/>
      <c r="E45" s="2072"/>
      <c r="F45" s="2072"/>
      <c r="G45" s="2072"/>
      <c r="H45" s="2072"/>
      <c r="I45" s="2072"/>
      <c r="J45" s="2072"/>
      <c r="K45" s="2072"/>
      <c r="L45" s="2072"/>
      <c r="M45" s="2072"/>
      <c r="N45" s="2072"/>
      <c r="O45" s="2072"/>
      <c r="P45" s="2073"/>
    </row>
    <row r="46" spans="1:16" s="233" customFormat="1" ht="24" customHeight="1" x14ac:dyDescent="0.25">
      <c r="A46" s="43" t="s">
        <v>13</v>
      </c>
      <c r="B46" s="43"/>
      <c r="C46" s="43"/>
      <c r="D46" s="43"/>
      <c r="E46" s="48"/>
      <c r="F46" s="48"/>
      <c r="G46" s="48"/>
      <c r="H46" s="48"/>
      <c r="I46" s="48"/>
      <c r="J46" s="48"/>
      <c r="K46" s="48"/>
      <c r="L46" s="175"/>
      <c r="M46" s="175"/>
      <c r="N46" s="11"/>
      <c r="O46" s="11"/>
      <c r="P46" s="11"/>
    </row>
    <row r="47" spans="1:16" s="233" customFormat="1" ht="23.25" customHeight="1" x14ac:dyDescent="0.3">
      <c r="A47" s="46" t="s">
        <v>14</v>
      </c>
      <c r="B47" s="46"/>
      <c r="C47" s="46"/>
      <c r="D47" s="46"/>
      <c r="E47" s="370"/>
      <c r="F47" s="370"/>
      <c r="G47" s="370"/>
      <c r="H47" s="45"/>
      <c r="I47" s="45"/>
      <c r="J47" s="45"/>
      <c r="K47" s="2175" t="s">
        <v>767</v>
      </c>
      <c r="L47" s="2175"/>
      <c r="M47" s="2175"/>
      <c r="N47" s="2175"/>
      <c r="O47" s="2175"/>
      <c r="P47" s="2175"/>
    </row>
    <row r="48" spans="1:16" s="234" customFormat="1" ht="21.2" customHeight="1" x14ac:dyDescent="0.25">
      <c r="A48" s="47"/>
      <c r="B48" s="47"/>
      <c r="C48" s="47"/>
      <c r="D48" s="47"/>
      <c r="E48" s="2174"/>
      <c r="F48" s="2174"/>
      <c r="G48" s="2174"/>
      <c r="H48" s="1966" t="s">
        <v>29</v>
      </c>
      <c r="I48" s="1966"/>
      <c r="J48" s="1966"/>
      <c r="K48" s="2176" t="s">
        <v>367</v>
      </c>
      <c r="L48" s="2176"/>
      <c r="M48" s="2176"/>
      <c r="N48" s="2176"/>
      <c r="O48" s="2176"/>
      <c r="P48" s="2176"/>
    </row>
    <row r="49" spans="1:16" s="233" customFormat="1" ht="26.45" customHeight="1" x14ac:dyDescent="0.3">
      <c r="A49" s="46" t="s">
        <v>15</v>
      </c>
      <c r="B49" s="46"/>
      <c r="C49" s="46"/>
      <c r="D49" s="46"/>
      <c r="E49" s="370"/>
      <c r="F49" s="370"/>
      <c r="G49" s="370"/>
      <c r="H49" s="45"/>
      <c r="I49" s="45"/>
      <c r="J49" s="45"/>
      <c r="K49" s="2177" t="s">
        <v>768</v>
      </c>
      <c r="L49" s="2177"/>
      <c r="M49" s="2177"/>
      <c r="N49" s="2177"/>
      <c r="O49" s="2177"/>
      <c r="P49" s="2177"/>
    </row>
    <row r="50" spans="1:16" s="233" customFormat="1" ht="18.75" customHeight="1" x14ac:dyDescent="0.25">
      <c r="A50" s="176"/>
      <c r="B50" s="176"/>
      <c r="C50" s="176"/>
      <c r="D50" s="176"/>
      <c r="E50" s="2174"/>
      <c r="F50" s="2174"/>
      <c r="G50" s="2174"/>
      <c r="H50" s="1966" t="s">
        <v>29</v>
      </c>
      <c r="I50" s="1966"/>
      <c r="J50" s="1966"/>
      <c r="K50" s="2176" t="s">
        <v>367</v>
      </c>
      <c r="L50" s="2176"/>
      <c r="M50" s="2176"/>
      <c r="N50" s="2176"/>
      <c r="O50" s="2176"/>
      <c r="P50" s="2176"/>
    </row>
    <row r="51" spans="1:16" s="233" customFormat="1" ht="20.25" customHeight="1" x14ac:dyDescent="0.3">
      <c r="A51" s="176" t="s">
        <v>16</v>
      </c>
      <c r="B51" s="176"/>
      <c r="C51" s="176"/>
      <c r="D51" s="176"/>
      <c r="E51" s="370"/>
      <c r="F51" s="370"/>
      <c r="G51" s="370"/>
      <c r="H51" s="45"/>
      <c r="I51" s="45"/>
      <c r="J51" s="45"/>
      <c r="K51" s="2178" t="s">
        <v>769</v>
      </c>
      <c r="L51" s="2178"/>
      <c r="M51" s="2178"/>
      <c r="N51" s="2178"/>
      <c r="O51" s="2178"/>
      <c r="P51" s="2178"/>
    </row>
    <row r="52" spans="1:16" ht="26.45" customHeight="1" x14ac:dyDescent="0.25">
      <c r="A52" s="176"/>
      <c r="B52" s="176"/>
      <c r="C52" s="176"/>
      <c r="D52" s="176"/>
      <c r="E52" s="2174"/>
      <c r="F52" s="2174"/>
      <c r="G52" s="2174"/>
      <c r="H52" s="1966" t="s">
        <v>29</v>
      </c>
      <c r="I52" s="1966"/>
      <c r="J52" s="1966"/>
      <c r="K52" s="2176" t="s">
        <v>367</v>
      </c>
      <c r="L52" s="2176"/>
      <c r="M52" s="2176"/>
      <c r="N52" s="2176"/>
      <c r="O52" s="2176"/>
      <c r="P52" s="2176"/>
    </row>
    <row r="53" spans="1:16" s="233" customFormat="1" x14ac:dyDescent="0.25">
      <c r="A53" s="44" t="s">
        <v>244</v>
      </c>
      <c r="B53" s="1962"/>
      <c r="C53" s="1962"/>
      <c r="D53" s="176"/>
      <c r="E53" s="176"/>
      <c r="F53" s="176"/>
      <c r="G53" s="176"/>
      <c r="H53" s="176"/>
      <c r="I53" s="176"/>
      <c r="J53" s="176"/>
      <c r="K53" s="176"/>
      <c r="L53" s="175"/>
      <c r="M53" s="175"/>
    </row>
    <row r="54" spans="1:16" x14ac:dyDescent="0.25">
      <c r="A54" s="176" t="s">
        <v>18</v>
      </c>
      <c r="B54" s="200"/>
      <c r="C54" s="200"/>
      <c r="D54" s="176"/>
      <c r="E54" s="176"/>
      <c r="F54" s="176"/>
      <c r="G54" s="176"/>
      <c r="H54" s="176"/>
      <c r="I54" s="176"/>
      <c r="J54" s="176"/>
      <c r="K54" s="176"/>
      <c r="L54" s="175"/>
      <c r="M54" s="175"/>
    </row>
    <row r="55" spans="1:16" x14ac:dyDescent="0.25">
      <c r="A55" s="235"/>
      <c r="B55" s="236"/>
      <c r="C55" s="236"/>
      <c r="D55" s="237"/>
      <c r="E55" s="238"/>
      <c r="F55" s="237"/>
      <c r="G55" s="237"/>
      <c r="H55" s="237"/>
      <c r="I55" s="237"/>
      <c r="J55" s="237"/>
      <c r="K55" s="237"/>
      <c r="L55" s="237"/>
      <c r="M55" s="239"/>
      <c r="N55" s="239"/>
      <c r="O55" s="239"/>
      <c r="P55" s="240"/>
    </row>
    <row r="56" spans="1:16" x14ac:dyDescent="0.25">
      <c r="A56" s="235"/>
      <c r="B56" s="236"/>
      <c r="C56" s="236"/>
      <c r="D56" s="237"/>
      <c r="E56" s="238"/>
      <c r="F56" s="237"/>
      <c r="G56" s="237"/>
      <c r="H56" s="237"/>
      <c r="I56" s="237"/>
      <c r="J56" s="237"/>
      <c r="K56" s="237"/>
      <c r="L56" s="237"/>
      <c r="M56" s="239"/>
      <c r="N56" s="239"/>
      <c r="O56" s="239"/>
      <c r="P56" s="240"/>
    </row>
    <row r="57" spans="1:16" x14ac:dyDescent="0.25">
      <c r="A57" s="235"/>
      <c r="B57" s="236"/>
      <c r="C57" s="236"/>
      <c r="D57" s="237"/>
      <c r="E57" s="238"/>
      <c r="F57" s="237"/>
      <c r="G57" s="237"/>
      <c r="H57" s="237"/>
      <c r="I57" s="237"/>
      <c r="J57" s="237"/>
      <c r="K57" s="237"/>
      <c r="L57" s="237"/>
      <c r="M57" s="239"/>
      <c r="N57" s="239"/>
      <c r="O57" s="239"/>
      <c r="P57" s="240"/>
    </row>
    <row r="58" spans="1:16" x14ac:dyDescent="0.25">
      <c r="A58" s="235"/>
      <c r="B58" s="236"/>
      <c r="C58" s="236"/>
      <c r="D58" s="237"/>
      <c r="E58" s="238"/>
      <c r="F58" s="237"/>
      <c r="G58" s="237"/>
      <c r="H58" s="237"/>
      <c r="I58" s="237"/>
      <c r="J58" s="237"/>
      <c r="K58" s="237"/>
      <c r="L58" s="237"/>
      <c r="M58" s="239"/>
      <c r="N58" s="239"/>
      <c r="O58" s="239"/>
      <c r="P58" s="240"/>
    </row>
    <row r="59" spans="1:16" x14ac:dyDescent="0.25">
      <c r="A59" s="241"/>
      <c r="B59" s="241"/>
      <c r="C59" s="241"/>
      <c r="D59" s="241"/>
      <c r="E59" s="241"/>
      <c r="F59" s="241"/>
      <c r="G59" s="241"/>
      <c r="H59" s="241"/>
      <c r="I59" s="241"/>
      <c r="J59" s="241"/>
      <c r="K59" s="241"/>
      <c r="L59" s="241"/>
      <c r="M59" s="241"/>
      <c r="N59" s="242"/>
      <c r="O59" s="242"/>
    </row>
    <row r="60" spans="1:16" x14ac:dyDescent="0.25">
      <c r="A60" s="241"/>
      <c r="B60" s="241"/>
      <c r="C60" s="241"/>
      <c r="D60" s="241"/>
      <c r="E60" s="241"/>
      <c r="F60" s="241"/>
      <c r="G60" s="241"/>
      <c r="H60" s="241"/>
      <c r="I60" s="241"/>
      <c r="J60" s="241"/>
      <c r="K60" s="241"/>
      <c r="L60" s="241"/>
      <c r="M60" s="241"/>
      <c r="N60" s="242"/>
      <c r="O60" s="242"/>
    </row>
    <row r="61" spans="1:16" x14ac:dyDescent="0.25">
      <c r="A61" s="241"/>
      <c r="B61" s="241"/>
      <c r="C61" s="241"/>
      <c r="D61" s="241"/>
      <c r="E61" s="241"/>
      <c r="F61" s="241"/>
      <c r="G61" s="241"/>
      <c r="H61" s="241"/>
      <c r="I61" s="241"/>
      <c r="J61" s="241"/>
      <c r="K61" s="241"/>
      <c r="L61" s="241"/>
      <c r="M61" s="241"/>
      <c r="N61" s="242"/>
      <c r="O61" s="242"/>
    </row>
    <row r="62" spans="1:16" x14ac:dyDescent="0.25">
      <c r="A62" s="241"/>
      <c r="B62" s="241"/>
      <c r="C62" s="241"/>
      <c r="D62" s="241"/>
      <c r="E62" s="241"/>
      <c r="F62" s="241"/>
      <c r="G62" s="241"/>
      <c r="H62" s="241"/>
      <c r="I62" s="241"/>
      <c r="J62" s="241"/>
      <c r="K62" s="241"/>
      <c r="L62" s="241"/>
      <c r="M62" s="241"/>
      <c r="N62" s="242"/>
      <c r="O62" s="242"/>
    </row>
  </sheetData>
  <mergeCells count="87">
    <mergeCell ref="E52:G52"/>
    <mergeCell ref="B53:C53"/>
    <mergeCell ref="K47:P47"/>
    <mergeCell ref="H48:J48"/>
    <mergeCell ref="K48:P48"/>
    <mergeCell ref="K49:P49"/>
    <mergeCell ref="H50:J50"/>
    <mergeCell ref="K50:P50"/>
    <mergeCell ref="K51:P51"/>
    <mergeCell ref="H52:J52"/>
    <mergeCell ref="K52:P52"/>
    <mergeCell ref="E48:G48"/>
    <mergeCell ref="E50:G50"/>
    <mergeCell ref="A38:K38"/>
    <mergeCell ref="A33:K33"/>
    <mergeCell ref="A34:K34"/>
    <mergeCell ref="A35:K35"/>
    <mergeCell ref="A36:K36"/>
    <mergeCell ref="A37:K37"/>
    <mergeCell ref="A1:B1"/>
    <mergeCell ref="K2:P2"/>
    <mergeCell ref="K3:P3"/>
    <mergeCell ref="A4:P4"/>
    <mergeCell ref="A5:P5"/>
    <mergeCell ref="C6:O6"/>
    <mergeCell ref="A7:B7"/>
    <mergeCell ref="C7:O7"/>
    <mergeCell ref="A8:B8"/>
    <mergeCell ref="C8:O8"/>
    <mergeCell ref="A6:B6"/>
    <mergeCell ref="A11:P11"/>
    <mergeCell ref="A9:B9"/>
    <mergeCell ref="C9:O9"/>
    <mergeCell ref="A10:B10"/>
    <mergeCell ref="C10:O10"/>
    <mergeCell ref="A12:P12"/>
    <mergeCell ref="A13:C13"/>
    <mergeCell ref="D13:P13"/>
    <mergeCell ref="A14:C14"/>
    <mergeCell ref="D14:P14"/>
    <mergeCell ref="A15:C15"/>
    <mergeCell ref="D15:P15"/>
    <mergeCell ref="Q17:R17"/>
    <mergeCell ref="N18:P18"/>
    <mergeCell ref="A19:A20"/>
    <mergeCell ref="C19:I19"/>
    <mergeCell ref="N19:P20"/>
    <mergeCell ref="C20:I20"/>
    <mergeCell ref="A16:P16"/>
    <mergeCell ref="A17:A18"/>
    <mergeCell ref="B17:B18"/>
    <mergeCell ref="C17:I18"/>
    <mergeCell ref="J17:J18"/>
    <mergeCell ref="K17:K18"/>
    <mergeCell ref="L17:L18"/>
    <mergeCell ref="M17:P17"/>
    <mergeCell ref="A21:A24"/>
    <mergeCell ref="C21:I21"/>
    <mergeCell ref="N21:P21"/>
    <mergeCell ref="C22:I22"/>
    <mergeCell ref="N22:P22"/>
    <mergeCell ref="C23:I23"/>
    <mergeCell ref="N23:P23"/>
    <mergeCell ref="N24:P24"/>
    <mergeCell ref="C24:I24"/>
    <mergeCell ref="C26:I26"/>
    <mergeCell ref="C27:I27"/>
    <mergeCell ref="C28:I28"/>
    <mergeCell ref="A29:P29"/>
    <mergeCell ref="C25:I25"/>
    <mergeCell ref="A25:A28"/>
    <mergeCell ref="N25:P25"/>
    <mergeCell ref="N26:P26"/>
    <mergeCell ref="N27:P27"/>
    <mergeCell ref="N28:P28"/>
    <mergeCell ref="L30:M30"/>
    <mergeCell ref="N30:N31"/>
    <mergeCell ref="O30:O31"/>
    <mergeCell ref="P30:P31"/>
    <mergeCell ref="A32:K32"/>
    <mergeCell ref="A30:K31"/>
    <mergeCell ref="A44:P45"/>
    <mergeCell ref="A39:K39"/>
    <mergeCell ref="A40:K40"/>
    <mergeCell ref="A41:K41"/>
    <mergeCell ref="A42:K42"/>
    <mergeCell ref="A43:P43"/>
  </mergeCells>
  <pageMargins left="1" right="1" top="1" bottom="1" header="0.5" footer="0.5"/>
  <pageSetup paperSize="9" scale="56"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E5ECE"/>
  </sheetPr>
  <dimension ref="A1:N53"/>
  <sheetViews>
    <sheetView topLeftCell="A34" zoomScale="115" zoomScaleNormal="115" workbookViewId="0">
      <selection activeCell="I46" sqref="I46:N51"/>
    </sheetView>
  </sheetViews>
  <sheetFormatPr defaultRowHeight="15" x14ac:dyDescent="0.25"/>
  <cols>
    <col min="4" max="4" width="16.140625" customWidth="1"/>
    <col min="5" max="5" width="14.7109375" customWidth="1"/>
    <col min="6" max="6" width="13.5703125" customWidth="1"/>
    <col min="7" max="7" width="12.42578125" customWidth="1"/>
    <col min="8" max="8" width="17.7109375" customWidth="1"/>
    <col min="9" max="9" width="38.42578125" customWidth="1"/>
  </cols>
  <sheetData>
    <row r="1" spans="1:9" hidden="1" x14ac:dyDescent="0.25"/>
    <row r="2" spans="1:9" ht="15.75" x14ac:dyDescent="0.25">
      <c r="A2" s="495"/>
      <c r="B2" s="496"/>
      <c r="C2" s="496"/>
      <c r="D2" s="496"/>
      <c r="E2" s="496"/>
      <c r="F2" s="496"/>
      <c r="G2" s="496"/>
      <c r="H2" s="496"/>
      <c r="I2" s="497" t="s">
        <v>37</v>
      </c>
    </row>
    <row r="3" spans="1:9" ht="16.5" thickBot="1" x14ac:dyDescent="0.3">
      <c r="A3" s="467"/>
      <c r="B3" s="11"/>
      <c r="C3" s="11"/>
      <c r="D3" s="11"/>
      <c r="E3" s="11"/>
      <c r="F3" s="11"/>
      <c r="G3" s="11"/>
      <c r="H3" s="11"/>
      <c r="I3" s="468" t="s">
        <v>38</v>
      </c>
    </row>
    <row r="4" spans="1:9" ht="15.75" x14ac:dyDescent="0.25">
      <c r="A4" s="1034" t="s">
        <v>584</v>
      </c>
      <c r="B4" s="1035"/>
      <c r="C4" s="1035"/>
      <c r="D4" s="1035"/>
      <c r="E4" s="1035"/>
      <c r="F4" s="1035"/>
      <c r="G4" s="1035"/>
      <c r="H4" s="1035"/>
      <c r="I4" s="1036"/>
    </row>
    <row r="5" spans="1:9" ht="15.75" x14ac:dyDescent="0.25">
      <c r="A5" s="1124" t="s">
        <v>667</v>
      </c>
      <c r="B5" s="1038"/>
      <c r="C5" s="1038"/>
      <c r="D5" s="1038"/>
      <c r="E5" s="1038"/>
      <c r="F5" s="1038"/>
      <c r="G5" s="1038"/>
      <c r="H5" s="1038"/>
      <c r="I5" s="1039"/>
    </row>
    <row r="6" spans="1:9" ht="15.75" x14ac:dyDescent="0.25">
      <c r="A6" s="1040" t="s">
        <v>0</v>
      </c>
      <c r="B6" s="1041"/>
      <c r="C6" s="1041"/>
      <c r="D6" s="1042" t="s">
        <v>40</v>
      </c>
      <c r="E6" s="1042"/>
      <c r="F6" s="1042"/>
      <c r="G6" s="1042"/>
      <c r="H6" s="1042"/>
      <c r="I6" s="99" t="s">
        <v>46</v>
      </c>
    </row>
    <row r="7" spans="1:9" ht="15.75" x14ac:dyDescent="0.25">
      <c r="A7" s="1040" t="s">
        <v>1</v>
      </c>
      <c r="B7" s="1041"/>
      <c r="C7" s="1041"/>
      <c r="D7" s="1042" t="s">
        <v>40</v>
      </c>
      <c r="E7" s="1042"/>
      <c r="F7" s="1042"/>
      <c r="G7" s="1042"/>
      <c r="H7" s="1042"/>
      <c r="I7" s="99" t="s">
        <v>64</v>
      </c>
    </row>
    <row r="8" spans="1:9" ht="15.75" x14ac:dyDescent="0.25">
      <c r="A8" s="1040" t="s">
        <v>2</v>
      </c>
      <c r="B8" s="1041"/>
      <c r="C8" s="1041"/>
      <c r="D8" s="1041" t="s">
        <v>532</v>
      </c>
      <c r="E8" s="1041"/>
      <c r="F8" s="1041"/>
      <c r="G8" s="1041"/>
      <c r="H8" s="1041"/>
      <c r="I8" s="99" t="s">
        <v>683</v>
      </c>
    </row>
    <row r="9" spans="1:9" ht="15.75" x14ac:dyDescent="0.25">
      <c r="A9" s="1040" t="s">
        <v>3</v>
      </c>
      <c r="B9" s="1041"/>
      <c r="C9" s="1041"/>
      <c r="D9" s="1041" t="s">
        <v>533</v>
      </c>
      <c r="E9" s="1041"/>
      <c r="F9" s="1041"/>
      <c r="G9" s="1041"/>
      <c r="H9" s="1041"/>
      <c r="I9" s="99" t="s">
        <v>80</v>
      </c>
    </row>
    <row r="10" spans="1:9" ht="16.5" thickBot="1" x14ac:dyDescent="0.3">
      <c r="A10" s="1047" t="s">
        <v>4</v>
      </c>
      <c r="B10" s="1048"/>
      <c r="C10" s="1048"/>
      <c r="D10" s="1049" t="s">
        <v>534</v>
      </c>
      <c r="E10" s="1049"/>
      <c r="F10" s="1049"/>
      <c r="G10" s="1049"/>
      <c r="H10" s="1049"/>
      <c r="I10" s="100" t="s">
        <v>59</v>
      </c>
    </row>
    <row r="11" spans="1:9" ht="16.5" thickBot="1" x14ac:dyDescent="0.3">
      <c r="A11" s="446"/>
      <c r="B11" s="446"/>
      <c r="C11" s="446"/>
      <c r="D11" s="446"/>
      <c r="E11" s="446"/>
      <c r="F11" s="446"/>
      <c r="G11" s="446"/>
      <c r="H11" s="446"/>
      <c r="I11" s="446"/>
    </row>
    <row r="12" spans="1:9" ht="15.75" x14ac:dyDescent="0.25">
      <c r="A12" s="1128" t="s">
        <v>48</v>
      </c>
      <c r="B12" s="1129"/>
      <c r="C12" s="1129"/>
      <c r="D12" s="1129"/>
      <c r="E12" s="1129"/>
      <c r="F12" s="1129"/>
      <c r="G12" s="1129"/>
      <c r="H12" s="1129"/>
      <c r="I12" s="1130"/>
    </row>
    <row r="13" spans="1:9" ht="19.5" customHeight="1" x14ac:dyDescent="0.25">
      <c r="A13" s="1053" t="s">
        <v>5</v>
      </c>
      <c r="B13" s="1054"/>
      <c r="C13" s="1131" t="s">
        <v>535</v>
      </c>
      <c r="D13" s="1131"/>
      <c r="E13" s="1131"/>
      <c r="F13" s="1131"/>
      <c r="G13" s="1131"/>
      <c r="H13" s="1131"/>
      <c r="I13" s="1132"/>
    </row>
    <row r="14" spans="1:9" ht="34.5" customHeight="1" x14ac:dyDescent="0.25">
      <c r="A14" s="1057" t="s">
        <v>6</v>
      </c>
      <c r="B14" s="1058"/>
      <c r="C14" s="1078" t="s">
        <v>536</v>
      </c>
      <c r="D14" s="1042"/>
      <c r="E14" s="1042"/>
      <c r="F14" s="1042"/>
      <c r="G14" s="1042"/>
      <c r="H14" s="1042"/>
      <c r="I14" s="1133"/>
    </row>
    <row r="15" spans="1:9" ht="37.5" customHeight="1" thickBot="1" x14ac:dyDescent="0.3">
      <c r="A15" s="1043" t="s">
        <v>7</v>
      </c>
      <c r="B15" s="1044"/>
      <c r="C15" s="1125" t="s">
        <v>537</v>
      </c>
      <c r="D15" s="1126"/>
      <c r="E15" s="1126"/>
      <c r="F15" s="1126"/>
      <c r="G15" s="1126"/>
      <c r="H15" s="1126"/>
      <c r="I15" s="1127"/>
    </row>
    <row r="16" spans="1:9" ht="16.5" thickBot="1" x14ac:dyDescent="0.3">
      <c r="A16" s="1134"/>
      <c r="B16" s="1134"/>
      <c r="C16" s="1134"/>
      <c r="D16" s="1134"/>
      <c r="E16" s="1134"/>
      <c r="F16" s="1134"/>
      <c r="G16" s="1134"/>
      <c r="H16" s="1134"/>
      <c r="I16" s="16"/>
    </row>
    <row r="17" spans="1:9" ht="15.75" x14ac:dyDescent="0.25">
      <c r="A17" s="1128" t="s">
        <v>49</v>
      </c>
      <c r="B17" s="1129"/>
      <c r="C17" s="1129"/>
      <c r="D17" s="1129"/>
      <c r="E17" s="1129"/>
      <c r="F17" s="1129"/>
      <c r="G17" s="1129"/>
      <c r="H17" s="1129"/>
      <c r="I17" s="1130"/>
    </row>
    <row r="18" spans="1:9" ht="15.75" x14ac:dyDescent="0.25">
      <c r="A18" s="1063" t="s">
        <v>55</v>
      </c>
      <c r="B18" s="447" t="s">
        <v>56</v>
      </c>
      <c r="C18" s="1065" t="s">
        <v>57</v>
      </c>
      <c r="D18" s="1065"/>
      <c r="E18" s="1065" t="s">
        <v>58</v>
      </c>
      <c r="F18" s="1066" t="s">
        <v>33</v>
      </c>
      <c r="G18" s="1066" t="s">
        <v>36</v>
      </c>
      <c r="H18" s="1068" t="s">
        <v>42</v>
      </c>
      <c r="I18" s="1069"/>
    </row>
    <row r="19" spans="1:9" ht="15.75" x14ac:dyDescent="0.25">
      <c r="A19" s="1064"/>
      <c r="B19" s="449"/>
      <c r="C19" s="1065"/>
      <c r="D19" s="1065"/>
      <c r="E19" s="1065"/>
      <c r="F19" s="1067"/>
      <c r="G19" s="1067"/>
      <c r="H19" s="448" t="s">
        <v>43</v>
      </c>
      <c r="I19" s="470" t="s">
        <v>44</v>
      </c>
    </row>
    <row r="20" spans="1:9" ht="15.75" x14ac:dyDescent="0.25">
      <c r="A20" s="471">
        <v>1</v>
      </c>
      <c r="B20" s="444">
        <v>2</v>
      </c>
      <c r="C20" s="1073">
        <v>3</v>
      </c>
      <c r="D20" s="1074"/>
      <c r="E20" s="444">
        <v>4</v>
      </c>
      <c r="F20" s="444">
        <v>5</v>
      </c>
      <c r="G20" s="444">
        <v>6</v>
      </c>
      <c r="H20" s="444" t="s">
        <v>538</v>
      </c>
      <c r="I20" s="485">
        <v>8</v>
      </c>
    </row>
    <row r="21" spans="1:9" ht="131.25" customHeight="1" x14ac:dyDescent="0.25">
      <c r="A21" s="1075" t="s">
        <v>9</v>
      </c>
      <c r="B21" s="71" t="s">
        <v>20</v>
      </c>
      <c r="C21" s="1041" t="s">
        <v>539</v>
      </c>
      <c r="D21" s="1041"/>
      <c r="E21" s="185" t="s">
        <v>31</v>
      </c>
      <c r="F21" s="572">
        <v>87</v>
      </c>
      <c r="G21" s="582">
        <v>22</v>
      </c>
      <c r="H21" s="498">
        <v>-65</v>
      </c>
      <c r="I21" s="502" t="s">
        <v>668</v>
      </c>
    </row>
    <row r="22" spans="1:9" ht="51.75" customHeight="1" x14ac:dyDescent="0.25">
      <c r="A22" s="1076"/>
      <c r="B22" s="71" t="s">
        <v>21</v>
      </c>
      <c r="C22" s="1078" t="s">
        <v>575</v>
      </c>
      <c r="D22" s="1079"/>
      <c r="E22" s="185" t="s">
        <v>31</v>
      </c>
      <c r="F22" s="572">
        <v>87</v>
      </c>
      <c r="G22" s="583">
        <v>0</v>
      </c>
      <c r="H22" s="499">
        <v>-87</v>
      </c>
      <c r="I22" s="2179" t="s">
        <v>669</v>
      </c>
    </row>
    <row r="23" spans="1:9" ht="111.75" customHeight="1" x14ac:dyDescent="0.25">
      <c r="A23" s="1076"/>
      <c r="B23" s="71" t="s">
        <v>110</v>
      </c>
      <c r="C23" s="1138" t="s">
        <v>540</v>
      </c>
      <c r="D23" s="1139"/>
      <c r="E23" s="185" t="s">
        <v>31</v>
      </c>
      <c r="F23" s="572">
        <v>87</v>
      </c>
      <c r="G23" s="584">
        <v>22</v>
      </c>
      <c r="H23" s="498">
        <v>-65</v>
      </c>
      <c r="I23" s="502" t="s">
        <v>670</v>
      </c>
    </row>
    <row r="24" spans="1:9" ht="36.75" customHeight="1" x14ac:dyDescent="0.25">
      <c r="A24" s="1140" t="s">
        <v>10</v>
      </c>
      <c r="B24" s="548" t="s">
        <v>22</v>
      </c>
      <c r="C24" s="1138" t="s">
        <v>541</v>
      </c>
      <c r="D24" s="1139"/>
      <c r="E24" s="71" t="s">
        <v>32</v>
      </c>
      <c r="F24" s="585">
        <v>45</v>
      </c>
      <c r="G24" s="586">
        <v>49</v>
      </c>
      <c r="H24" s="498">
        <v>4</v>
      </c>
      <c r="I24" s="2180" t="s">
        <v>476</v>
      </c>
    </row>
    <row r="25" spans="1:9" ht="33" customHeight="1" x14ac:dyDescent="0.25">
      <c r="A25" s="1140"/>
      <c r="B25" s="548" t="s">
        <v>23</v>
      </c>
      <c r="C25" s="1138" t="s">
        <v>542</v>
      </c>
      <c r="D25" s="1139"/>
      <c r="E25" s="71" t="s">
        <v>32</v>
      </c>
      <c r="F25" s="572">
        <v>0</v>
      </c>
      <c r="G25" s="572">
        <v>22</v>
      </c>
      <c r="H25" s="499">
        <v>22</v>
      </c>
      <c r="I25" s="2180" t="s">
        <v>671</v>
      </c>
    </row>
    <row r="26" spans="1:9" ht="29.25" customHeight="1" x14ac:dyDescent="0.25">
      <c r="A26" s="1140"/>
      <c r="B26" s="548" t="s">
        <v>24</v>
      </c>
      <c r="C26" s="1081" t="s">
        <v>543</v>
      </c>
      <c r="D26" s="1082"/>
      <c r="E26" s="71" t="s">
        <v>32</v>
      </c>
      <c r="F26" s="572">
        <v>5</v>
      </c>
      <c r="G26" s="584">
        <v>0</v>
      </c>
      <c r="H26" s="498">
        <v>-5</v>
      </c>
      <c r="I26" s="502" t="s">
        <v>544</v>
      </c>
    </row>
    <row r="27" spans="1:9" ht="42" customHeight="1" x14ac:dyDescent="0.25">
      <c r="A27" s="1140"/>
      <c r="B27" s="548" t="s">
        <v>25</v>
      </c>
      <c r="C27" s="1081" t="s">
        <v>545</v>
      </c>
      <c r="D27" s="1082"/>
      <c r="E27" s="71" t="s">
        <v>32</v>
      </c>
      <c r="F27" s="572">
        <v>0</v>
      </c>
      <c r="G27" s="584">
        <v>0</v>
      </c>
      <c r="H27" s="498">
        <v>0</v>
      </c>
      <c r="I27" s="1141" t="s">
        <v>672</v>
      </c>
    </row>
    <row r="28" spans="1:9" ht="62.25" customHeight="1" x14ac:dyDescent="0.25">
      <c r="A28" s="1075" t="s">
        <v>11</v>
      </c>
      <c r="B28" s="548" t="s">
        <v>26</v>
      </c>
      <c r="C28" s="1084" t="s">
        <v>546</v>
      </c>
      <c r="D28" s="1084"/>
      <c r="E28" s="500" t="s">
        <v>31</v>
      </c>
      <c r="F28" s="572">
        <v>100</v>
      </c>
      <c r="G28" s="586">
        <v>96</v>
      </c>
      <c r="H28" s="498">
        <v>-4</v>
      </c>
      <c r="I28" s="1142"/>
    </row>
    <row r="29" spans="1:9" ht="45.75" customHeight="1" x14ac:dyDescent="0.25">
      <c r="A29" s="1076"/>
      <c r="B29" s="548" t="s">
        <v>54</v>
      </c>
      <c r="C29" s="1078" t="s">
        <v>547</v>
      </c>
      <c r="D29" s="1079"/>
      <c r="E29" s="500" t="s">
        <v>31</v>
      </c>
      <c r="F29" s="572">
        <v>100</v>
      </c>
      <c r="G29" s="586">
        <v>0</v>
      </c>
      <c r="H29" s="498">
        <v>-100</v>
      </c>
      <c r="I29" s="1142"/>
    </row>
    <row r="30" spans="1:9" ht="76.5" customHeight="1" thickBot="1" x14ac:dyDescent="0.3">
      <c r="A30" s="1144"/>
      <c r="B30" s="549" t="s">
        <v>113</v>
      </c>
      <c r="C30" s="1085" t="s">
        <v>548</v>
      </c>
      <c r="D30" s="1086"/>
      <c r="E30" s="503" t="s">
        <v>31</v>
      </c>
      <c r="F30" s="587">
        <v>100</v>
      </c>
      <c r="G30" s="588">
        <v>0</v>
      </c>
      <c r="H30" s="504">
        <v>-100</v>
      </c>
      <c r="I30" s="1143"/>
    </row>
    <row r="31" spans="1:9" ht="16.5" thickBot="1" x14ac:dyDescent="0.3">
      <c r="A31" s="440"/>
      <c r="B31" s="559"/>
      <c r="C31" s="441"/>
      <c r="D31" s="441"/>
      <c r="E31" s="441"/>
      <c r="F31" s="441"/>
      <c r="G31" s="441"/>
      <c r="H31" s="441"/>
      <c r="I31" s="16"/>
    </row>
    <row r="32" spans="1:9" ht="15.75" x14ac:dyDescent="0.25">
      <c r="A32" s="1135" t="s">
        <v>61</v>
      </c>
      <c r="B32" s="1136"/>
      <c r="C32" s="1136"/>
      <c r="D32" s="1136"/>
      <c r="E32" s="1136"/>
      <c r="F32" s="1136"/>
      <c r="G32" s="1136"/>
      <c r="H32" s="1136"/>
      <c r="I32" s="1137"/>
    </row>
    <row r="33" spans="1:14" ht="15.75" x14ac:dyDescent="0.25">
      <c r="A33" s="1087" t="s">
        <v>12</v>
      </c>
      <c r="B33" s="1088"/>
      <c r="C33" s="1089"/>
      <c r="D33" s="1073" t="s">
        <v>19</v>
      </c>
      <c r="E33" s="1093"/>
      <c r="F33" s="1074"/>
      <c r="G33" s="1094" t="s">
        <v>33</v>
      </c>
      <c r="H33" s="1094" t="s">
        <v>45</v>
      </c>
      <c r="I33" s="1096" t="s">
        <v>60</v>
      </c>
    </row>
    <row r="34" spans="1:14" ht="15.75" x14ac:dyDescent="0.25">
      <c r="A34" s="1090"/>
      <c r="B34" s="1091"/>
      <c r="C34" s="1092"/>
      <c r="D34" s="444" t="s">
        <v>28</v>
      </c>
      <c r="E34" s="1073" t="s">
        <v>41</v>
      </c>
      <c r="F34" s="1074"/>
      <c r="G34" s="1095"/>
      <c r="H34" s="1095"/>
      <c r="I34" s="1097"/>
    </row>
    <row r="35" spans="1:14" ht="15.75" x14ac:dyDescent="0.25">
      <c r="A35" s="1098">
        <v>1</v>
      </c>
      <c r="B35" s="1065"/>
      <c r="C35" s="1065"/>
      <c r="D35" s="444">
        <v>2</v>
      </c>
      <c r="E35" s="1073">
        <v>3</v>
      </c>
      <c r="F35" s="1074"/>
      <c r="G35" s="444">
        <v>4</v>
      </c>
      <c r="H35" s="444">
        <v>5</v>
      </c>
      <c r="I35" s="485">
        <v>6</v>
      </c>
    </row>
    <row r="36" spans="1:14" ht="27.75" customHeight="1" x14ac:dyDescent="0.25">
      <c r="A36" s="1145" t="s">
        <v>106</v>
      </c>
      <c r="B36" s="1146"/>
      <c r="C36" s="1146"/>
      <c r="D36" s="172"/>
      <c r="E36" s="1147"/>
      <c r="F36" s="1148"/>
      <c r="G36" s="452">
        <v>10000</v>
      </c>
      <c r="H36" s="452">
        <v>10000</v>
      </c>
      <c r="I36" s="486">
        <v>9493.9</v>
      </c>
    </row>
    <row r="37" spans="1:14" ht="57" customHeight="1" x14ac:dyDescent="0.25">
      <c r="A37" s="1149" t="s">
        <v>549</v>
      </c>
      <c r="B37" s="1150"/>
      <c r="C37" s="1151"/>
      <c r="D37" s="172" t="s">
        <v>550</v>
      </c>
      <c r="E37" s="1147"/>
      <c r="F37" s="1148"/>
      <c r="G37" s="452">
        <v>2000</v>
      </c>
      <c r="H37" s="452">
        <v>0</v>
      </c>
      <c r="I37" s="486">
        <v>0</v>
      </c>
    </row>
    <row r="38" spans="1:14" ht="15.75" x14ac:dyDescent="0.25">
      <c r="A38" s="1149" t="s">
        <v>180</v>
      </c>
      <c r="B38" s="1150"/>
      <c r="C38" s="1151"/>
      <c r="D38" s="172"/>
      <c r="E38" s="1119">
        <v>28</v>
      </c>
      <c r="F38" s="1120"/>
      <c r="G38" s="462">
        <v>2000</v>
      </c>
      <c r="H38" s="462">
        <v>0</v>
      </c>
      <c r="I38" s="491">
        <v>0</v>
      </c>
    </row>
    <row r="39" spans="1:14" ht="54.75" customHeight="1" x14ac:dyDescent="0.25">
      <c r="A39" s="1154" t="s">
        <v>551</v>
      </c>
      <c r="B39" s="1155"/>
      <c r="C39" s="1156"/>
      <c r="D39" s="172" t="s">
        <v>552</v>
      </c>
      <c r="E39" s="1147"/>
      <c r="F39" s="1148"/>
      <c r="G39" s="501">
        <v>8000</v>
      </c>
      <c r="H39" s="454">
        <v>10000</v>
      </c>
      <c r="I39" s="487">
        <v>9493.9</v>
      </c>
    </row>
    <row r="40" spans="1:14" ht="22.5" customHeight="1" x14ac:dyDescent="0.25">
      <c r="A40" s="1157" t="s">
        <v>336</v>
      </c>
      <c r="B40" s="1158"/>
      <c r="C40" s="1158"/>
      <c r="D40" s="459"/>
      <c r="E40" s="1119">
        <v>22</v>
      </c>
      <c r="F40" s="1120"/>
      <c r="G40" s="458">
        <v>550</v>
      </c>
      <c r="H40" s="458">
        <v>537.20000000000005</v>
      </c>
      <c r="I40" s="488">
        <v>537.20000000000005</v>
      </c>
    </row>
    <row r="41" spans="1:14" ht="21" customHeight="1" x14ac:dyDescent="0.25">
      <c r="A41" s="1157" t="s">
        <v>180</v>
      </c>
      <c r="B41" s="1158"/>
      <c r="C41" s="1158"/>
      <c r="D41" s="459"/>
      <c r="E41" s="1119">
        <v>28</v>
      </c>
      <c r="F41" s="1120"/>
      <c r="G41" s="458">
        <v>7390</v>
      </c>
      <c r="H41" s="460">
        <v>9462.7999999999993</v>
      </c>
      <c r="I41" s="488">
        <v>8956.7000000000007</v>
      </c>
    </row>
    <row r="42" spans="1:14" ht="33" customHeight="1" thickBot="1" x14ac:dyDescent="0.3">
      <c r="A42" s="1159" t="s">
        <v>162</v>
      </c>
      <c r="B42" s="1160"/>
      <c r="C42" s="1160"/>
      <c r="D42" s="505"/>
      <c r="E42" s="1161">
        <v>31</v>
      </c>
      <c r="F42" s="1162"/>
      <c r="G42" s="257">
        <v>60</v>
      </c>
      <c r="H42" s="506">
        <v>0</v>
      </c>
      <c r="I42" s="507">
        <v>0</v>
      </c>
    </row>
    <row r="43" spans="1:14" ht="25.5" customHeight="1" x14ac:dyDescent="0.25">
      <c r="A43" s="1163" t="s">
        <v>62</v>
      </c>
      <c r="B43" s="1164"/>
      <c r="C43" s="1164"/>
      <c r="D43" s="1164"/>
      <c r="E43" s="1164"/>
      <c r="F43" s="1164"/>
      <c r="G43" s="1164"/>
      <c r="H43" s="1164"/>
      <c r="I43" s="1165"/>
    </row>
    <row r="44" spans="1:14" ht="33.75" customHeight="1" thickBot="1" x14ac:dyDescent="0.3">
      <c r="A44" s="1152" t="s">
        <v>553</v>
      </c>
      <c r="B44" s="1049"/>
      <c r="C44" s="1049"/>
      <c r="D44" s="1049"/>
      <c r="E44" s="1049"/>
      <c r="F44" s="1049"/>
      <c r="G44" s="1049"/>
      <c r="H44" s="1049"/>
      <c r="I44" s="1153"/>
    </row>
    <row r="45" spans="1:14" ht="15.75" x14ac:dyDescent="0.25">
      <c r="A45" s="14" t="s">
        <v>13</v>
      </c>
      <c r="B45" s="14"/>
      <c r="C45" s="14"/>
      <c r="D45" s="14"/>
      <c r="E45" s="50"/>
      <c r="F45" s="50"/>
      <c r="G45" s="50"/>
      <c r="H45" s="50"/>
      <c r="I45" s="50"/>
      <c r="J45" s="50"/>
      <c r="K45" s="50"/>
      <c r="L45" s="49"/>
      <c r="M45" s="49"/>
    </row>
    <row r="46" spans="1:14" ht="18.75" x14ac:dyDescent="0.3">
      <c r="A46" s="552" t="s">
        <v>14</v>
      </c>
      <c r="B46" s="552"/>
      <c r="C46" s="552"/>
      <c r="D46" s="552"/>
      <c r="E46" s="567"/>
      <c r="F46" s="567"/>
      <c r="G46" s="567"/>
      <c r="H46" s="2183"/>
      <c r="I46" s="2175" t="s">
        <v>764</v>
      </c>
      <c r="J46" s="2175"/>
      <c r="K46" s="2175"/>
      <c r="L46" s="2175"/>
      <c r="M46" s="2175"/>
      <c r="N46" s="2175"/>
    </row>
    <row r="47" spans="1:14" ht="18.75" x14ac:dyDescent="0.25">
      <c r="A47" s="555"/>
      <c r="B47" s="555"/>
      <c r="C47" s="555"/>
      <c r="D47" s="555"/>
      <c r="E47" s="1166" t="s">
        <v>29</v>
      </c>
      <c r="F47" s="1166"/>
      <c r="G47" s="1166"/>
      <c r="H47" s="2182"/>
      <c r="I47" s="2176" t="s">
        <v>367</v>
      </c>
      <c r="J47" s="2176"/>
      <c r="K47" s="2176"/>
      <c r="L47" s="2176"/>
      <c r="M47" s="2176"/>
      <c r="N47" s="2176"/>
    </row>
    <row r="48" spans="1:14" ht="18.75" x14ac:dyDescent="0.3">
      <c r="A48" s="552" t="s">
        <v>15</v>
      </c>
      <c r="B48" s="552"/>
      <c r="C48" s="552"/>
      <c r="D48" s="552"/>
      <c r="E48" s="567"/>
      <c r="F48" s="567"/>
      <c r="G48" s="567"/>
      <c r="H48" s="2181"/>
      <c r="I48" s="2177" t="s">
        <v>765</v>
      </c>
      <c r="J48" s="2177"/>
      <c r="K48" s="2177"/>
      <c r="L48" s="2177"/>
      <c r="M48" s="2177"/>
      <c r="N48" s="2177"/>
    </row>
    <row r="49" spans="1:14" ht="18.75" x14ac:dyDescent="0.25">
      <c r="A49" s="15"/>
      <c r="B49" s="15"/>
      <c r="C49" s="15"/>
      <c r="D49" s="15"/>
      <c r="E49" s="1166" t="s">
        <v>29</v>
      </c>
      <c r="F49" s="1166"/>
      <c r="G49" s="1166"/>
      <c r="H49" s="2182"/>
      <c r="I49" s="2176" t="s">
        <v>367</v>
      </c>
      <c r="J49" s="2176"/>
      <c r="K49" s="2176"/>
      <c r="L49" s="2176"/>
      <c r="M49" s="2176"/>
      <c r="N49" s="2176"/>
    </row>
    <row r="50" spans="1:14" ht="18.75" x14ac:dyDescent="0.3">
      <c r="A50" s="15" t="s">
        <v>16</v>
      </c>
      <c r="B50" s="15"/>
      <c r="C50" s="15"/>
      <c r="D50" s="15"/>
      <c r="E50" s="567"/>
      <c r="F50" s="567"/>
      <c r="G50" s="567"/>
      <c r="H50" s="2181"/>
      <c r="I50" s="2178" t="s">
        <v>766</v>
      </c>
      <c r="J50" s="2178"/>
      <c r="K50" s="2178"/>
      <c r="L50" s="2178"/>
      <c r="M50" s="2178"/>
      <c r="N50" s="2178"/>
    </row>
    <row r="51" spans="1:14" ht="18.75" x14ac:dyDescent="0.25">
      <c r="A51" s="15"/>
      <c r="B51" s="15"/>
      <c r="C51" s="15"/>
      <c r="D51" s="15"/>
      <c r="E51" s="1166" t="s">
        <v>29</v>
      </c>
      <c r="F51" s="1166"/>
      <c r="G51" s="1166"/>
      <c r="H51" s="2182"/>
      <c r="I51" s="2176" t="s">
        <v>367</v>
      </c>
      <c r="J51" s="2176"/>
      <c r="K51" s="2176"/>
      <c r="L51" s="2176"/>
      <c r="M51" s="2176"/>
      <c r="N51" s="2176"/>
    </row>
    <row r="52" spans="1:14" ht="15.75" x14ac:dyDescent="0.25">
      <c r="A52" s="17" t="s">
        <v>17</v>
      </c>
      <c r="B52" s="14" t="s">
        <v>27</v>
      </c>
      <c r="C52" s="15"/>
      <c r="D52" s="15"/>
      <c r="E52" s="15"/>
      <c r="F52" s="15"/>
      <c r="G52" s="15"/>
      <c r="H52" s="15"/>
      <c r="I52" s="15"/>
    </row>
    <row r="53" spans="1:14" ht="15.75" x14ac:dyDescent="0.25">
      <c r="A53" s="15" t="s">
        <v>18</v>
      </c>
      <c r="B53" s="15"/>
      <c r="C53" s="15"/>
      <c r="D53" s="15"/>
      <c r="E53" s="15"/>
      <c r="F53" s="15"/>
      <c r="G53" s="15"/>
      <c r="H53" s="15"/>
      <c r="I53" s="15"/>
    </row>
  </sheetData>
  <mergeCells count="76">
    <mergeCell ref="E51:G51"/>
    <mergeCell ref="E47:G47"/>
    <mergeCell ref="E49:G49"/>
    <mergeCell ref="I46:N46"/>
    <mergeCell ref="I47:N47"/>
    <mergeCell ref="I48:N48"/>
    <mergeCell ref="I49:N49"/>
    <mergeCell ref="I50:N50"/>
    <mergeCell ref="I51:N51"/>
    <mergeCell ref="A44:I44"/>
    <mergeCell ref="A38:C38"/>
    <mergeCell ref="E38:F38"/>
    <mergeCell ref="A39:C39"/>
    <mergeCell ref="E39:F39"/>
    <mergeCell ref="A40:C40"/>
    <mergeCell ref="E40:F40"/>
    <mergeCell ref="A41:C41"/>
    <mergeCell ref="E41:F41"/>
    <mergeCell ref="A42:C42"/>
    <mergeCell ref="E42:F42"/>
    <mergeCell ref="A43:I43"/>
    <mergeCell ref="A35:C35"/>
    <mergeCell ref="E35:F35"/>
    <mergeCell ref="A36:C36"/>
    <mergeCell ref="E36:F36"/>
    <mergeCell ref="A37:C37"/>
    <mergeCell ref="E37:F37"/>
    <mergeCell ref="A33:C34"/>
    <mergeCell ref="D33:F33"/>
    <mergeCell ref="G33:G34"/>
    <mergeCell ref="H33:H34"/>
    <mergeCell ref="I33:I34"/>
    <mergeCell ref="E34:F34"/>
    <mergeCell ref="A32:I32"/>
    <mergeCell ref="C20:D20"/>
    <mergeCell ref="A21:A23"/>
    <mergeCell ref="C21:D21"/>
    <mergeCell ref="C22:D22"/>
    <mergeCell ref="C23:D23"/>
    <mergeCell ref="A24:A27"/>
    <mergeCell ref="C24:D24"/>
    <mergeCell ref="C25:D25"/>
    <mergeCell ref="C26:D26"/>
    <mergeCell ref="C27:D27"/>
    <mergeCell ref="I27:I30"/>
    <mergeCell ref="A28:A30"/>
    <mergeCell ref="C28:D28"/>
    <mergeCell ref="C29:D29"/>
    <mergeCell ref="C30:D30"/>
    <mergeCell ref="A16:H16"/>
    <mergeCell ref="A17:I17"/>
    <mergeCell ref="A18:A19"/>
    <mergeCell ref="C18:D19"/>
    <mergeCell ref="E18:E19"/>
    <mergeCell ref="F18:F19"/>
    <mergeCell ref="G18:G19"/>
    <mergeCell ref="H18:I18"/>
    <mergeCell ref="A15:B15"/>
    <mergeCell ref="C15:I15"/>
    <mergeCell ref="A8:C8"/>
    <mergeCell ref="D8:H8"/>
    <mergeCell ref="A9:C9"/>
    <mergeCell ref="D9:H9"/>
    <mergeCell ref="A10:C10"/>
    <mergeCell ref="D10:H10"/>
    <mergeCell ref="A12:I12"/>
    <mergeCell ref="A13:B13"/>
    <mergeCell ref="C13:I13"/>
    <mergeCell ref="A14:B14"/>
    <mergeCell ref="C14:I14"/>
    <mergeCell ref="A4:I4"/>
    <mergeCell ref="A5:I5"/>
    <mergeCell ref="A6:C6"/>
    <mergeCell ref="D6:H6"/>
    <mergeCell ref="A7:C7"/>
    <mergeCell ref="D7:H7"/>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E5ECE"/>
  </sheetPr>
  <dimension ref="A1:N54"/>
  <sheetViews>
    <sheetView topLeftCell="A38" zoomScale="110" zoomScaleNormal="110" workbookViewId="0">
      <selection activeCell="H47" sqref="H47:M52"/>
    </sheetView>
  </sheetViews>
  <sheetFormatPr defaultRowHeight="15" x14ac:dyDescent="0.25"/>
  <cols>
    <col min="7" max="7" width="12.7109375" customWidth="1"/>
    <col min="8" max="8" width="12.5703125" customWidth="1"/>
    <col min="9" max="9" width="7.42578125" customWidth="1"/>
    <col min="10" max="10" width="4.140625" hidden="1" customWidth="1"/>
    <col min="11" max="11" width="9.140625" hidden="1" customWidth="1"/>
    <col min="12" max="12" width="0.28515625" hidden="1" customWidth="1"/>
    <col min="13" max="13" width="25" customWidth="1"/>
    <col min="14" max="14" width="59.42578125" customWidth="1"/>
  </cols>
  <sheetData>
    <row r="1" spans="1:14" hidden="1" x14ac:dyDescent="0.25"/>
    <row r="2" spans="1:14" ht="15.75" x14ac:dyDescent="0.25">
      <c r="A2" s="495"/>
      <c r="B2" s="496"/>
      <c r="C2" s="496"/>
      <c r="D2" s="496"/>
      <c r="E2" s="496"/>
      <c r="F2" s="496"/>
      <c r="G2" s="496"/>
      <c r="H2" s="496"/>
      <c r="I2" s="496"/>
      <c r="J2" s="496"/>
      <c r="K2" s="496"/>
      <c r="L2" s="496"/>
      <c r="M2" s="496"/>
      <c r="N2" s="497" t="s">
        <v>37</v>
      </c>
    </row>
    <row r="3" spans="1:14" ht="16.5" thickBot="1" x14ac:dyDescent="0.3">
      <c r="A3" s="467"/>
      <c r="B3" s="11"/>
      <c r="C3" s="11"/>
      <c r="D3" s="11"/>
      <c r="E3" s="11"/>
      <c r="F3" s="11"/>
      <c r="G3" s="11"/>
      <c r="H3" s="11"/>
      <c r="I3" s="11"/>
      <c r="J3" s="11"/>
      <c r="K3" s="11"/>
      <c r="L3" s="11"/>
      <c r="M3" s="11"/>
      <c r="N3" s="468" t="s">
        <v>38</v>
      </c>
    </row>
    <row r="4" spans="1:14" ht="15.75" x14ac:dyDescent="0.25">
      <c r="A4" s="1034" t="s">
        <v>584</v>
      </c>
      <c r="B4" s="1035"/>
      <c r="C4" s="1035"/>
      <c r="D4" s="1035"/>
      <c r="E4" s="1035"/>
      <c r="F4" s="1035"/>
      <c r="G4" s="1035"/>
      <c r="H4" s="1035"/>
      <c r="I4" s="1035"/>
      <c r="J4" s="1035"/>
      <c r="K4" s="1035"/>
      <c r="L4" s="1035"/>
      <c r="M4" s="1035"/>
      <c r="N4" s="1036"/>
    </row>
    <row r="5" spans="1:14" ht="15.75" x14ac:dyDescent="0.25">
      <c r="A5" s="1169" t="s">
        <v>673</v>
      </c>
      <c r="B5" s="1038"/>
      <c r="C5" s="1038"/>
      <c r="D5" s="1038"/>
      <c r="E5" s="1038"/>
      <c r="F5" s="1038"/>
      <c r="G5" s="1038"/>
      <c r="H5" s="1038"/>
      <c r="I5" s="1038"/>
      <c r="J5" s="1038"/>
      <c r="K5" s="1038"/>
      <c r="L5" s="1038"/>
      <c r="M5" s="1038"/>
      <c r="N5" s="1039"/>
    </row>
    <row r="6" spans="1:14" ht="15.75" x14ac:dyDescent="0.25">
      <c r="A6" s="1040" t="s">
        <v>0</v>
      </c>
      <c r="B6" s="1041"/>
      <c r="C6" s="1041"/>
      <c r="D6" s="1078" t="s">
        <v>40</v>
      </c>
      <c r="E6" s="1042"/>
      <c r="F6" s="1042"/>
      <c r="G6" s="1042"/>
      <c r="H6" s="1042"/>
      <c r="I6" s="1042"/>
      <c r="J6" s="1042"/>
      <c r="K6" s="1042"/>
      <c r="L6" s="1079"/>
      <c r="M6" s="1167" t="s">
        <v>46</v>
      </c>
      <c r="N6" s="1168"/>
    </row>
    <row r="7" spans="1:14" ht="15.75" x14ac:dyDescent="0.25">
      <c r="A7" s="1040" t="s">
        <v>1</v>
      </c>
      <c r="B7" s="1041"/>
      <c r="C7" s="1041"/>
      <c r="D7" s="1041" t="s">
        <v>554</v>
      </c>
      <c r="E7" s="1041"/>
      <c r="F7" s="1041"/>
      <c r="G7" s="1041"/>
      <c r="H7" s="1041"/>
      <c r="I7" s="1041"/>
      <c r="J7" s="1041"/>
      <c r="K7" s="1041"/>
      <c r="L7" s="1041"/>
      <c r="M7" s="1167" t="s">
        <v>555</v>
      </c>
      <c r="N7" s="1168"/>
    </row>
    <row r="8" spans="1:14" ht="15.75" x14ac:dyDescent="0.25">
      <c r="A8" s="1040" t="s">
        <v>2</v>
      </c>
      <c r="B8" s="1041"/>
      <c r="C8" s="1041"/>
      <c r="D8" s="1041" t="s">
        <v>556</v>
      </c>
      <c r="E8" s="1041"/>
      <c r="F8" s="1041"/>
      <c r="G8" s="1041"/>
      <c r="H8" s="1041"/>
      <c r="I8" s="1041"/>
      <c r="J8" s="1041"/>
      <c r="K8" s="1041"/>
      <c r="L8" s="1041"/>
      <c r="M8" s="1167" t="s">
        <v>557</v>
      </c>
      <c r="N8" s="1168"/>
    </row>
    <row r="9" spans="1:14" ht="15.75" x14ac:dyDescent="0.25">
      <c r="A9" s="1040" t="s">
        <v>3</v>
      </c>
      <c r="B9" s="1041"/>
      <c r="C9" s="1041"/>
      <c r="D9" s="1041" t="s">
        <v>558</v>
      </c>
      <c r="E9" s="1041"/>
      <c r="F9" s="1041"/>
      <c r="G9" s="1041"/>
      <c r="H9" s="1041"/>
      <c r="I9" s="1041"/>
      <c r="J9" s="1041"/>
      <c r="K9" s="1041"/>
      <c r="L9" s="1041"/>
      <c r="M9" s="1167" t="s">
        <v>73</v>
      </c>
      <c r="N9" s="1168"/>
    </row>
    <row r="10" spans="1:14" ht="16.5" thickBot="1" x14ac:dyDescent="0.3">
      <c r="A10" s="1047" t="s">
        <v>4</v>
      </c>
      <c r="B10" s="1048"/>
      <c r="C10" s="1048"/>
      <c r="D10" s="1048" t="s">
        <v>559</v>
      </c>
      <c r="E10" s="1048"/>
      <c r="F10" s="1048"/>
      <c r="G10" s="1048"/>
      <c r="H10" s="1048"/>
      <c r="I10" s="1048"/>
      <c r="J10" s="1048"/>
      <c r="K10" s="1048"/>
      <c r="L10" s="1048"/>
      <c r="M10" s="1174" t="s">
        <v>59</v>
      </c>
      <c r="N10" s="1175"/>
    </row>
    <row r="11" spans="1:14" ht="16.5" thickBot="1" x14ac:dyDescent="0.3">
      <c r="A11" s="446"/>
      <c r="B11" s="446"/>
      <c r="C11" s="446"/>
      <c r="D11" s="446"/>
      <c r="E11" s="446"/>
      <c r="F11" s="446"/>
      <c r="G11" s="446"/>
      <c r="H11" s="446"/>
      <c r="I11" s="446"/>
      <c r="J11" s="446"/>
      <c r="K11" s="446"/>
      <c r="L11" s="446"/>
      <c r="M11" s="446"/>
      <c r="N11" s="446"/>
    </row>
    <row r="12" spans="1:14" ht="15.75" x14ac:dyDescent="0.25">
      <c r="A12" s="1128" t="s">
        <v>473</v>
      </c>
      <c r="B12" s="1129"/>
      <c r="C12" s="1129"/>
      <c r="D12" s="1129"/>
      <c r="E12" s="1129"/>
      <c r="F12" s="1129"/>
      <c r="G12" s="1129"/>
      <c r="H12" s="1129"/>
      <c r="I12" s="1129"/>
      <c r="J12" s="1129"/>
      <c r="K12" s="1129"/>
      <c r="L12" s="1129"/>
      <c r="M12" s="1129"/>
      <c r="N12" s="1130"/>
    </row>
    <row r="13" spans="1:14" ht="33" customHeight="1" x14ac:dyDescent="0.25">
      <c r="A13" s="1176" t="s">
        <v>5</v>
      </c>
      <c r="B13" s="1177"/>
      <c r="C13" s="1131" t="s">
        <v>560</v>
      </c>
      <c r="D13" s="1131"/>
      <c r="E13" s="1131"/>
      <c r="F13" s="1131"/>
      <c r="G13" s="1131"/>
      <c r="H13" s="1131"/>
      <c r="I13" s="1131"/>
      <c r="J13" s="1131"/>
      <c r="K13" s="1131"/>
      <c r="L13" s="1131"/>
      <c r="M13" s="1131"/>
      <c r="N13" s="1132"/>
    </row>
    <row r="14" spans="1:14" ht="80.25" customHeight="1" x14ac:dyDescent="0.25">
      <c r="A14" s="1170" t="s">
        <v>6</v>
      </c>
      <c r="B14" s="1171"/>
      <c r="C14" s="1131" t="s">
        <v>561</v>
      </c>
      <c r="D14" s="1131"/>
      <c r="E14" s="1131"/>
      <c r="F14" s="1131"/>
      <c r="G14" s="1131"/>
      <c r="H14" s="1131"/>
      <c r="I14" s="1131"/>
      <c r="J14" s="1131"/>
      <c r="K14" s="1131"/>
      <c r="L14" s="1131"/>
      <c r="M14" s="1131"/>
      <c r="N14" s="1132"/>
    </row>
    <row r="15" spans="1:14" ht="111" customHeight="1" thickBot="1" x14ac:dyDescent="0.3">
      <c r="A15" s="1043" t="s">
        <v>7</v>
      </c>
      <c r="B15" s="1044"/>
      <c r="C15" s="1172" t="s">
        <v>562</v>
      </c>
      <c r="D15" s="1172"/>
      <c r="E15" s="1172"/>
      <c r="F15" s="1172"/>
      <c r="G15" s="1172"/>
      <c r="H15" s="1172"/>
      <c r="I15" s="1172"/>
      <c r="J15" s="1172"/>
      <c r="K15" s="1172"/>
      <c r="L15" s="1172"/>
      <c r="M15" s="1172"/>
      <c r="N15" s="1173"/>
    </row>
    <row r="16" spans="1:14" ht="16.5" thickBot="1" x14ac:dyDescent="0.3">
      <c r="A16" s="1134"/>
      <c r="B16" s="1134"/>
      <c r="C16" s="1134"/>
      <c r="D16" s="1134"/>
      <c r="E16" s="1134"/>
      <c r="F16" s="1134"/>
      <c r="G16" s="1134"/>
      <c r="H16" s="1134"/>
      <c r="I16" s="1134"/>
      <c r="J16" s="1134"/>
      <c r="K16" s="1134"/>
      <c r="L16" s="1134"/>
      <c r="M16" s="1134"/>
      <c r="N16" s="446"/>
    </row>
    <row r="17" spans="1:14" ht="15.75" x14ac:dyDescent="0.25">
      <c r="A17" s="1128" t="s">
        <v>49</v>
      </c>
      <c r="B17" s="1129"/>
      <c r="C17" s="1129"/>
      <c r="D17" s="1129"/>
      <c r="E17" s="1129"/>
      <c r="F17" s="1129"/>
      <c r="G17" s="1129"/>
      <c r="H17" s="1129"/>
      <c r="I17" s="1129"/>
      <c r="J17" s="1129"/>
      <c r="K17" s="1129"/>
      <c r="L17" s="1129"/>
      <c r="M17" s="1129"/>
      <c r="N17" s="1130"/>
    </row>
    <row r="18" spans="1:14" ht="15.75" x14ac:dyDescent="0.25">
      <c r="A18" s="1098" t="s">
        <v>8</v>
      </c>
      <c r="B18" s="1065" t="s">
        <v>19</v>
      </c>
      <c r="C18" s="1196" t="s">
        <v>12</v>
      </c>
      <c r="D18" s="1197"/>
      <c r="E18" s="1198"/>
      <c r="F18" s="1065" t="s">
        <v>30</v>
      </c>
      <c r="G18" s="1094" t="s">
        <v>33</v>
      </c>
      <c r="H18" s="1094" t="s">
        <v>36</v>
      </c>
      <c r="I18" s="1073" t="s">
        <v>42</v>
      </c>
      <c r="J18" s="1093"/>
      <c r="K18" s="1093"/>
      <c r="L18" s="1093"/>
      <c r="M18" s="1093"/>
      <c r="N18" s="1178"/>
    </row>
    <row r="19" spans="1:14" x14ac:dyDescent="0.25">
      <c r="A19" s="1098"/>
      <c r="B19" s="1065"/>
      <c r="C19" s="1179"/>
      <c r="D19" s="1199"/>
      <c r="E19" s="1200"/>
      <c r="F19" s="1065"/>
      <c r="G19" s="1203"/>
      <c r="H19" s="1203"/>
      <c r="I19" s="1179" t="s">
        <v>43</v>
      </c>
      <c r="J19" s="1180"/>
      <c r="K19" s="1180"/>
      <c r="L19" s="1180"/>
      <c r="M19" s="1180"/>
      <c r="N19" s="1183" t="s">
        <v>44</v>
      </c>
    </row>
    <row r="20" spans="1:14" x14ac:dyDescent="0.25">
      <c r="A20" s="1098"/>
      <c r="B20" s="1065"/>
      <c r="C20" s="1181"/>
      <c r="D20" s="1201"/>
      <c r="E20" s="1202"/>
      <c r="F20" s="1065"/>
      <c r="G20" s="1095"/>
      <c r="H20" s="1095"/>
      <c r="I20" s="1181"/>
      <c r="J20" s="1182"/>
      <c r="K20" s="1182"/>
      <c r="L20" s="1182"/>
      <c r="M20" s="1182"/>
      <c r="N20" s="1184"/>
    </row>
    <row r="21" spans="1:14" ht="15.75" x14ac:dyDescent="0.25">
      <c r="A21" s="471">
        <v>1</v>
      </c>
      <c r="B21" s="444">
        <v>2</v>
      </c>
      <c r="C21" s="1073">
        <v>3</v>
      </c>
      <c r="D21" s="1093"/>
      <c r="E21" s="1074"/>
      <c r="F21" s="444">
        <v>4</v>
      </c>
      <c r="G21" s="444">
        <v>5</v>
      </c>
      <c r="H21" s="444">
        <v>6</v>
      </c>
      <c r="I21" s="1073" t="s">
        <v>538</v>
      </c>
      <c r="J21" s="1185"/>
      <c r="K21" s="1185"/>
      <c r="L21" s="1185"/>
      <c r="M21" s="1185"/>
      <c r="N21" s="529">
        <v>8</v>
      </c>
    </row>
    <row r="22" spans="1:14" ht="44.25" customHeight="1" x14ac:dyDescent="0.25">
      <c r="A22" s="1075" t="s">
        <v>9</v>
      </c>
      <c r="B22" s="548" t="s">
        <v>20</v>
      </c>
      <c r="C22" s="1081" t="s">
        <v>576</v>
      </c>
      <c r="D22" s="1186"/>
      <c r="E22" s="1082"/>
      <c r="F22" s="71" t="s">
        <v>32</v>
      </c>
      <c r="G22" s="530">
        <v>0</v>
      </c>
      <c r="H22" s="98">
        <v>0</v>
      </c>
      <c r="I22" s="1187">
        <f>H22-G22</f>
        <v>0</v>
      </c>
      <c r="J22" s="1188"/>
      <c r="K22" s="1188"/>
      <c r="L22" s="1188"/>
      <c r="M22" s="1188"/>
      <c r="N22" s="1189" t="s">
        <v>682</v>
      </c>
    </row>
    <row r="23" spans="1:14" ht="34.5" customHeight="1" x14ac:dyDescent="0.25">
      <c r="A23" s="1077"/>
      <c r="B23" s="568" t="s">
        <v>21</v>
      </c>
      <c r="C23" s="1193" t="s">
        <v>577</v>
      </c>
      <c r="D23" s="1194"/>
      <c r="E23" s="1195"/>
      <c r="F23" s="71" t="s">
        <v>32</v>
      </c>
      <c r="G23" s="530">
        <v>0</v>
      </c>
      <c r="H23" s="98">
        <v>0</v>
      </c>
      <c r="I23" s="1207" t="s">
        <v>563</v>
      </c>
      <c r="J23" s="1208"/>
      <c r="K23" s="1208"/>
      <c r="L23" s="1208"/>
      <c r="M23" s="1209"/>
      <c r="N23" s="1190"/>
    </row>
    <row r="24" spans="1:14" ht="48" customHeight="1" x14ac:dyDescent="0.25">
      <c r="A24" s="160" t="s">
        <v>10</v>
      </c>
      <c r="B24" s="568" t="s">
        <v>22</v>
      </c>
      <c r="C24" s="1078" t="s">
        <v>578</v>
      </c>
      <c r="D24" s="1042"/>
      <c r="E24" s="1079"/>
      <c r="F24" s="71" t="s">
        <v>564</v>
      </c>
      <c r="G24" s="530">
        <v>0</v>
      </c>
      <c r="H24" s="98">
        <v>0</v>
      </c>
      <c r="I24" s="1187">
        <f>H24-G24</f>
        <v>0</v>
      </c>
      <c r="J24" s="1210"/>
      <c r="K24" s="1210"/>
      <c r="L24" s="1210"/>
      <c r="M24" s="1211"/>
      <c r="N24" s="1191"/>
    </row>
    <row r="25" spans="1:14" ht="63.75" customHeight="1" thickBot="1" x14ac:dyDescent="0.3">
      <c r="A25" s="281" t="s">
        <v>39</v>
      </c>
      <c r="B25" s="549" t="s">
        <v>26</v>
      </c>
      <c r="C25" s="1212" t="s">
        <v>579</v>
      </c>
      <c r="D25" s="1213"/>
      <c r="E25" s="1214"/>
      <c r="F25" s="150" t="s">
        <v>565</v>
      </c>
      <c r="G25" s="531">
        <v>0</v>
      </c>
      <c r="H25" s="145">
        <v>0</v>
      </c>
      <c r="I25" s="1215">
        <f>H25-G25</f>
        <v>0</v>
      </c>
      <c r="J25" s="1216"/>
      <c r="K25" s="1216"/>
      <c r="L25" s="1216"/>
      <c r="M25" s="1216"/>
      <c r="N25" s="1192"/>
    </row>
    <row r="26" spans="1:14" ht="15.75" x14ac:dyDescent="0.25">
      <c r="A26" s="440"/>
      <c r="B26" s="559"/>
      <c r="C26" s="441"/>
      <c r="D26" s="441"/>
      <c r="E26" s="441"/>
      <c r="F26" s="441"/>
      <c r="G26" s="441"/>
      <c r="H26" s="441"/>
      <c r="I26" s="441"/>
      <c r="J26" s="445"/>
      <c r="K26" s="508"/>
      <c r="L26" s="509"/>
      <c r="M26" s="509"/>
      <c r="N26" s="280"/>
    </row>
    <row r="27" spans="1:14" ht="15.75" x14ac:dyDescent="0.25">
      <c r="A27" s="1217" t="s">
        <v>50</v>
      </c>
      <c r="B27" s="1218"/>
      <c r="C27" s="1218"/>
      <c r="D27" s="1218"/>
      <c r="E27" s="1218"/>
      <c r="F27" s="1218"/>
      <c r="G27" s="1218"/>
      <c r="H27" s="1218"/>
      <c r="I27" s="1218"/>
      <c r="J27" s="1218"/>
      <c r="K27" s="1218"/>
      <c r="L27" s="1218"/>
      <c r="M27" s="1218"/>
      <c r="N27" s="1219"/>
    </row>
    <row r="28" spans="1:14" ht="15.75" x14ac:dyDescent="0.25">
      <c r="A28" s="1225" t="s">
        <v>12</v>
      </c>
      <c r="B28" s="1088"/>
      <c r="C28" s="1089"/>
      <c r="D28" s="1073" t="s">
        <v>19</v>
      </c>
      <c r="E28" s="1093"/>
      <c r="F28" s="1093"/>
      <c r="G28" s="1074"/>
      <c r="H28" s="1204" t="s">
        <v>33</v>
      </c>
      <c r="I28" s="1204"/>
      <c r="J28" s="1204"/>
      <c r="K28" s="1204" t="s">
        <v>51</v>
      </c>
      <c r="L28" s="72"/>
      <c r="M28" s="1205" t="s">
        <v>45</v>
      </c>
      <c r="N28" s="1205" t="s">
        <v>36</v>
      </c>
    </row>
    <row r="29" spans="1:14" ht="15.75" x14ac:dyDescent="0.25">
      <c r="A29" s="1226"/>
      <c r="B29" s="1091"/>
      <c r="C29" s="1092"/>
      <c r="D29" s="1073" t="s">
        <v>28</v>
      </c>
      <c r="E29" s="1074"/>
      <c r="F29" s="1073" t="s">
        <v>41</v>
      </c>
      <c r="G29" s="1074"/>
      <c r="H29" s="1204"/>
      <c r="I29" s="1204"/>
      <c r="J29" s="1204"/>
      <c r="K29" s="1204"/>
      <c r="L29" s="72"/>
      <c r="M29" s="1206"/>
      <c r="N29" s="1206"/>
    </row>
    <row r="30" spans="1:14" ht="15.75" x14ac:dyDescent="0.25">
      <c r="A30" s="1073">
        <v>1</v>
      </c>
      <c r="B30" s="1093"/>
      <c r="C30" s="1074"/>
      <c r="D30" s="1073">
        <v>2</v>
      </c>
      <c r="E30" s="1074"/>
      <c r="F30" s="1073">
        <v>3</v>
      </c>
      <c r="G30" s="1074"/>
      <c r="H30" s="1073">
        <v>4</v>
      </c>
      <c r="I30" s="1093"/>
      <c r="J30" s="1074"/>
      <c r="K30" s="444">
        <v>5</v>
      </c>
      <c r="L30" s="443"/>
      <c r="M30" s="442">
        <v>5</v>
      </c>
      <c r="N30" s="444">
        <v>6</v>
      </c>
    </row>
    <row r="31" spans="1:14" ht="22.5" customHeight="1" x14ac:dyDescent="0.25">
      <c r="A31" s="1220" t="s">
        <v>106</v>
      </c>
      <c r="B31" s="1221"/>
      <c r="C31" s="1222"/>
      <c r="D31" s="442"/>
      <c r="E31" s="443"/>
      <c r="F31" s="442"/>
      <c r="G31" s="443"/>
      <c r="H31" s="1223" t="s">
        <v>685</v>
      </c>
      <c r="I31" s="1224"/>
      <c r="J31" s="511"/>
      <c r="K31" s="451"/>
      <c r="L31" s="511"/>
      <c r="M31" s="510" t="s">
        <v>674</v>
      </c>
      <c r="N31" s="512" t="s">
        <v>675</v>
      </c>
    </row>
    <row r="32" spans="1:14" ht="38.25" customHeight="1" x14ac:dyDescent="0.25">
      <c r="A32" s="1240" t="s">
        <v>566</v>
      </c>
      <c r="B32" s="1241"/>
      <c r="C32" s="1242"/>
      <c r="D32" s="1223" t="s">
        <v>529</v>
      </c>
      <c r="E32" s="1243"/>
      <c r="F32" s="1073"/>
      <c r="G32" s="1074"/>
      <c r="H32" s="1223" t="s">
        <v>684</v>
      </c>
      <c r="I32" s="1224"/>
      <c r="J32" s="513"/>
      <c r="K32" s="512"/>
      <c r="L32" s="513"/>
      <c r="M32" s="512" t="s">
        <v>676</v>
      </c>
      <c r="N32" s="513" t="s">
        <v>677</v>
      </c>
    </row>
    <row r="33" spans="1:14" ht="24" customHeight="1" x14ac:dyDescent="0.25">
      <c r="A33" s="1227" t="s">
        <v>567</v>
      </c>
      <c r="B33" s="1115"/>
      <c r="C33" s="1116"/>
      <c r="D33" s="514"/>
      <c r="E33" s="515"/>
      <c r="F33" s="1108">
        <v>22</v>
      </c>
      <c r="G33" s="1109"/>
      <c r="H33" s="1228" t="s">
        <v>573</v>
      </c>
      <c r="I33" s="1229"/>
      <c r="J33" s="515"/>
      <c r="K33" s="516"/>
      <c r="L33" s="515"/>
      <c r="M33" s="517" t="s">
        <v>678</v>
      </c>
      <c r="N33" s="518" t="s">
        <v>679</v>
      </c>
    </row>
    <row r="34" spans="1:14" ht="24" customHeight="1" x14ac:dyDescent="0.25">
      <c r="A34" s="1227" t="s">
        <v>568</v>
      </c>
      <c r="B34" s="1115"/>
      <c r="C34" s="1116"/>
      <c r="D34" s="514"/>
      <c r="E34" s="515"/>
      <c r="F34" s="1108">
        <v>28</v>
      </c>
      <c r="G34" s="1109"/>
      <c r="H34" s="1228" t="s">
        <v>573</v>
      </c>
      <c r="I34" s="1229"/>
      <c r="J34" s="515"/>
      <c r="K34" s="516"/>
      <c r="L34" s="515"/>
      <c r="M34" s="517" t="s">
        <v>680</v>
      </c>
      <c r="N34" s="518" t="s">
        <v>681</v>
      </c>
    </row>
    <row r="35" spans="1:14" ht="34.5" customHeight="1" x14ac:dyDescent="0.25">
      <c r="A35" s="1230" t="s">
        <v>569</v>
      </c>
      <c r="B35" s="1231"/>
      <c r="C35" s="1232"/>
      <c r="D35" s="1233">
        <v>70351</v>
      </c>
      <c r="E35" s="1234"/>
      <c r="F35" s="1235"/>
      <c r="G35" s="1236"/>
      <c r="H35" s="1237">
        <v>27273</v>
      </c>
      <c r="I35" s="1238"/>
      <c r="J35" s="1239"/>
      <c r="K35" s="520">
        <v>15150</v>
      </c>
      <c r="L35" s="521"/>
      <c r="M35" s="520">
        <v>13020</v>
      </c>
      <c r="N35" s="521">
        <v>5512</v>
      </c>
    </row>
    <row r="36" spans="1:14" ht="27" customHeight="1" x14ac:dyDescent="0.25">
      <c r="A36" s="1115" t="s">
        <v>336</v>
      </c>
      <c r="B36" s="1115"/>
      <c r="C36" s="1116"/>
      <c r="D36" s="1244"/>
      <c r="E36" s="1245"/>
      <c r="F36" s="1235">
        <v>22</v>
      </c>
      <c r="G36" s="1236"/>
      <c r="H36" s="1246">
        <v>348</v>
      </c>
      <c r="I36" s="1247"/>
      <c r="J36" s="533"/>
      <c r="K36" s="522"/>
      <c r="L36" s="523"/>
      <c r="M36" s="534">
        <v>343.4</v>
      </c>
      <c r="N36" s="535">
        <v>130.4</v>
      </c>
    </row>
    <row r="37" spans="1:14" ht="33" customHeight="1" x14ac:dyDescent="0.25">
      <c r="A37" s="1115" t="s">
        <v>568</v>
      </c>
      <c r="B37" s="1115"/>
      <c r="C37" s="1116"/>
      <c r="D37" s="524"/>
      <c r="E37" s="525"/>
      <c r="F37" s="1235">
        <v>28</v>
      </c>
      <c r="G37" s="1236"/>
      <c r="H37" s="1246">
        <v>0</v>
      </c>
      <c r="I37" s="1247"/>
      <c r="J37" s="533"/>
      <c r="K37" s="522"/>
      <c r="L37" s="523"/>
      <c r="M37" s="534">
        <v>3335.6</v>
      </c>
      <c r="N37" s="535">
        <v>3194.3</v>
      </c>
    </row>
    <row r="38" spans="1:14" ht="24" customHeight="1" x14ac:dyDescent="0.25">
      <c r="A38" s="1115" t="s">
        <v>162</v>
      </c>
      <c r="B38" s="1115"/>
      <c r="C38" s="1116"/>
      <c r="D38" s="524"/>
      <c r="E38" s="525"/>
      <c r="F38" s="1244">
        <v>31</v>
      </c>
      <c r="G38" s="1245"/>
      <c r="H38" s="1246">
        <v>26765</v>
      </c>
      <c r="I38" s="1247"/>
      <c r="J38" s="533"/>
      <c r="K38" s="522"/>
      <c r="L38" s="523"/>
      <c r="M38" s="534">
        <v>9181</v>
      </c>
      <c r="N38" s="535">
        <v>2113.6999999999998</v>
      </c>
    </row>
    <row r="39" spans="1:14" ht="39" customHeight="1" x14ac:dyDescent="0.25">
      <c r="A39" s="1227" t="s">
        <v>389</v>
      </c>
      <c r="B39" s="1115"/>
      <c r="C39" s="1116"/>
      <c r="D39" s="1244"/>
      <c r="E39" s="1245"/>
      <c r="F39" s="1244">
        <v>33</v>
      </c>
      <c r="G39" s="1245"/>
      <c r="H39" s="1246">
        <v>160</v>
      </c>
      <c r="I39" s="1247"/>
      <c r="J39" s="532"/>
      <c r="K39" s="522"/>
      <c r="L39" s="523"/>
      <c r="M39" s="534">
        <v>160</v>
      </c>
      <c r="N39" s="535">
        <v>73.599999999999994</v>
      </c>
    </row>
    <row r="40" spans="1:14" ht="34.5" customHeight="1" x14ac:dyDescent="0.25">
      <c r="A40" s="1262" t="s">
        <v>572</v>
      </c>
      <c r="B40" s="1262"/>
      <c r="C40" s="1263"/>
      <c r="D40" s="1264">
        <v>70022</v>
      </c>
      <c r="E40" s="1265"/>
      <c r="F40" s="1266"/>
      <c r="G40" s="1267"/>
      <c r="H40" s="1237">
        <v>2000</v>
      </c>
      <c r="I40" s="1238"/>
      <c r="J40" s="519"/>
      <c r="K40" s="526"/>
      <c r="L40" s="527"/>
      <c r="M40" s="520">
        <v>2347</v>
      </c>
      <c r="N40" s="521">
        <v>181.2</v>
      </c>
    </row>
    <row r="41" spans="1:14" ht="34.5" customHeight="1" x14ac:dyDescent="0.25">
      <c r="A41" s="1248" t="s">
        <v>336</v>
      </c>
      <c r="B41" s="1248"/>
      <c r="C41" s="1268"/>
      <c r="D41" s="589"/>
      <c r="E41" s="590"/>
      <c r="F41" s="1251">
        <v>22</v>
      </c>
      <c r="G41" s="1252"/>
      <c r="H41" s="1246">
        <v>0</v>
      </c>
      <c r="I41" s="1247"/>
      <c r="J41" s="519"/>
      <c r="K41" s="526"/>
      <c r="L41" s="527"/>
      <c r="M41" s="534">
        <v>18</v>
      </c>
      <c r="N41" s="535">
        <v>1.59</v>
      </c>
    </row>
    <row r="42" spans="1:14" ht="34.5" customHeight="1" x14ac:dyDescent="0.25">
      <c r="A42" s="1248" t="s">
        <v>180</v>
      </c>
      <c r="B42" s="1249"/>
      <c r="C42" s="1250"/>
      <c r="D42" s="589"/>
      <c r="E42" s="590"/>
      <c r="F42" s="1251">
        <v>28</v>
      </c>
      <c r="G42" s="1252"/>
      <c r="H42" s="1246">
        <v>0</v>
      </c>
      <c r="I42" s="1247"/>
      <c r="J42" s="519"/>
      <c r="K42" s="526"/>
      <c r="L42" s="527"/>
      <c r="M42" s="534">
        <v>329</v>
      </c>
      <c r="N42" s="535">
        <v>155.9</v>
      </c>
    </row>
    <row r="43" spans="1:14" ht="29.25" customHeight="1" x14ac:dyDescent="0.25">
      <c r="A43" s="1253" t="s">
        <v>162</v>
      </c>
      <c r="B43" s="1254"/>
      <c r="C43" s="1255"/>
      <c r="D43" s="1256"/>
      <c r="E43" s="1257"/>
      <c r="F43" s="1258">
        <v>31</v>
      </c>
      <c r="G43" s="1259"/>
      <c r="H43" s="1260">
        <v>2000</v>
      </c>
      <c r="I43" s="1261"/>
      <c r="J43" s="1261"/>
      <c r="K43" s="528">
        <v>159</v>
      </c>
      <c r="L43" s="278"/>
      <c r="M43" s="528">
        <v>2000</v>
      </c>
      <c r="N43" s="528">
        <v>23.7</v>
      </c>
    </row>
    <row r="44" spans="1:14" ht="15.75" x14ac:dyDescent="0.25">
      <c r="A44" s="1271" t="s">
        <v>570</v>
      </c>
      <c r="B44" s="1272"/>
      <c r="C44" s="1272"/>
      <c r="D44" s="1272"/>
      <c r="E44" s="1272"/>
      <c r="F44" s="1272"/>
      <c r="G44" s="1272"/>
      <c r="H44" s="1272"/>
      <c r="I44" s="1272"/>
      <c r="J44" s="1272"/>
      <c r="K44" s="1272"/>
      <c r="L44" s="1272"/>
      <c r="M44" s="1272"/>
      <c r="N44" s="1273"/>
    </row>
    <row r="45" spans="1:14" ht="69.75" customHeight="1" x14ac:dyDescent="0.25">
      <c r="A45" s="1274" t="s">
        <v>682</v>
      </c>
      <c r="B45" s="1275"/>
      <c r="C45" s="1275"/>
      <c r="D45" s="1275"/>
      <c r="E45" s="1275"/>
      <c r="F45" s="1275"/>
      <c r="G45" s="1275"/>
      <c r="H45" s="1275"/>
      <c r="I45" s="1275"/>
      <c r="J45" s="1275"/>
      <c r="K45" s="1275"/>
      <c r="L45" s="1275"/>
      <c r="M45" s="1275"/>
      <c r="N45" s="1276"/>
    </row>
    <row r="46" spans="1:14" ht="15.75" x14ac:dyDescent="0.25">
      <c r="A46" s="14" t="s">
        <v>13</v>
      </c>
      <c r="B46" s="14"/>
      <c r="C46" s="14"/>
      <c r="D46" s="14"/>
      <c r="E46" s="15"/>
      <c r="F46" s="15"/>
      <c r="G46" s="15"/>
      <c r="H46" s="15"/>
      <c r="I46" s="15"/>
      <c r="J46" s="15"/>
      <c r="K46" s="15"/>
      <c r="L46" s="16"/>
      <c r="M46" s="16"/>
      <c r="N46" s="16"/>
    </row>
    <row r="47" spans="1:14" ht="18.75" x14ac:dyDescent="0.3">
      <c r="A47" s="552" t="s">
        <v>14</v>
      </c>
      <c r="B47" s="552"/>
      <c r="C47" s="552"/>
      <c r="D47" s="552"/>
      <c r="E47" s="553"/>
      <c r="F47" s="553"/>
      <c r="G47" s="553"/>
      <c r="H47" s="2175" t="s">
        <v>767</v>
      </c>
      <c r="I47" s="2175"/>
      <c r="J47" s="2175"/>
      <c r="K47" s="2175"/>
      <c r="L47" s="2175"/>
      <c r="M47" s="2175"/>
      <c r="N47" s="16"/>
    </row>
    <row r="48" spans="1:14" ht="18.75" x14ac:dyDescent="0.25">
      <c r="A48" s="555"/>
      <c r="B48" s="555"/>
      <c r="C48" s="555"/>
      <c r="D48" s="555"/>
      <c r="E48" s="1270" t="s">
        <v>29</v>
      </c>
      <c r="F48" s="1270"/>
      <c r="G48" s="1270"/>
      <c r="H48" s="2176" t="s">
        <v>367</v>
      </c>
      <c r="I48" s="2176"/>
      <c r="J48" s="2176"/>
      <c r="K48" s="2176"/>
      <c r="L48" s="2176"/>
      <c r="M48" s="2176"/>
      <c r="N48" s="16"/>
    </row>
    <row r="49" spans="1:14" ht="18.75" x14ac:dyDescent="0.3">
      <c r="A49" s="552" t="s">
        <v>15</v>
      </c>
      <c r="B49" s="552"/>
      <c r="C49" s="552"/>
      <c r="D49" s="552"/>
      <c r="E49" s="553"/>
      <c r="F49" s="553"/>
      <c r="G49" s="553"/>
      <c r="H49" s="2177" t="s">
        <v>768</v>
      </c>
      <c r="I49" s="2177"/>
      <c r="J49" s="2177"/>
      <c r="K49" s="2177"/>
      <c r="L49" s="2177"/>
      <c r="M49" s="2177"/>
      <c r="N49" s="16"/>
    </row>
    <row r="50" spans="1:14" ht="18.75" x14ac:dyDescent="0.25">
      <c r="A50" s="15"/>
      <c r="B50" s="15"/>
      <c r="C50" s="15"/>
      <c r="D50" s="15"/>
      <c r="E50" s="1270" t="s">
        <v>29</v>
      </c>
      <c r="F50" s="1270"/>
      <c r="G50" s="1270"/>
      <c r="H50" s="2176" t="s">
        <v>367</v>
      </c>
      <c r="I50" s="2176"/>
      <c r="J50" s="2176"/>
      <c r="K50" s="2176"/>
      <c r="L50" s="2176"/>
      <c r="M50" s="2176"/>
      <c r="N50" s="16"/>
    </row>
    <row r="51" spans="1:14" ht="18.75" x14ac:dyDescent="0.3">
      <c r="A51" s="15" t="s">
        <v>16</v>
      </c>
      <c r="B51" s="15"/>
      <c r="C51" s="15"/>
      <c r="D51" s="15"/>
      <c r="E51" s="553"/>
      <c r="F51" s="553"/>
      <c r="G51" s="553"/>
      <c r="H51" s="2178" t="s">
        <v>769</v>
      </c>
      <c r="I51" s="2178"/>
      <c r="J51" s="2178"/>
      <c r="K51" s="2178"/>
      <c r="L51" s="2178"/>
      <c r="M51" s="2178"/>
      <c r="N51" s="16"/>
    </row>
    <row r="52" spans="1:14" ht="18.75" x14ac:dyDescent="0.25">
      <c r="A52" s="15"/>
      <c r="B52" s="15"/>
      <c r="C52" s="15"/>
      <c r="D52" s="15"/>
      <c r="E52" s="1270" t="s">
        <v>29</v>
      </c>
      <c r="F52" s="1270"/>
      <c r="G52" s="1270"/>
      <c r="H52" s="2176" t="s">
        <v>367</v>
      </c>
      <c r="I52" s="2176"/>
      <c r="J52" s="2176"/>
      <c r="K52" s="2176"/>
      <c r="L52" s="2176"/>
      <c r="M52" s="2176"/>
      <c r="N52" s="16"/>
    </row>
    <row r="53" spans="1:14" ht="15.75" x14ac:dyDescent="0.25">
      <c r="A53" s="1269" t="s">
        <v>17</v>
      </c>
      <c r="B53" s="1269"/>
      <c r="C53" s="1269"/>
      <c r="D53" s="1269"/>
      <c r="E53" s="1269"/>
      <c r="F53" s="1269"/>
      <c r="G53" s="1269"/>
      <c r="H53" s="1269"/>
      <c r="I53" s="1269"/>
      <c r="J53" s="1269"/>
      <c r="K53" s="1269"/>
      <c r="L53" s="1269"/>
      <c r="M53" s="1269"/>
      <c r="N53" s="1269"/>
    </row>
    <row r="54" spans="1:14" ht="15.75" x14ac:dyDescent="0.25">
      <c r="A54" s="1269" t="s">
        <v>571</v>
      </c>
      <c r="B54" s="1269"/>
      <c r="C54" s="1269"/>
      <c r="D54" s="1269"/>
      <c r="E54" s="1269"/>
      <c r="F54" s="1269"/>
      <c r="G54" s="1269"/>
      <c r="H54" s="1269"/>
      <c r="I54" s="1269"/>
      <c r="J54" s="1269"/>
      <c r="K54" s="1269"/>
      <c r="L54" s="1269"/>
      <c r="M54" s="1269"/>
      <c r="N54" s="1269"/>
    </row>
  </sheetData>
  <mergeCells count="117">
    <mergeCell ref="A54:N54"/>
    <mergeCell ref="E50:G50"/>
    <mergeCell ref="H50:M50"/>
    <mergeCell ref="H51:M51"/>
    <mergeCell ref="E52:G52"/>
    <mergeCell ref="H52:M52"/>
    <mergeCell ref="A53:N53"/>
    <mergeCell ref="A44:N44"/>
    <mergeCell ref="A45:N45"/>
    <mergeCell ref="H47:M47"/>
    <mergeCell ref="E48:G48"/>
    <mergeCell ref="H48:M48"/>
    <mergeCell ref="H49:M49"/>
    <mergeCell ref="A42:C42"/>
    <mergeCell ref="F42:G42"/>
    <mergeCell ref="H42:I42"/>
    <mergeCell ref="A43:C43"/>
    <mergeCell ref="D43:E43"/>
    <mergeCell ref="F43:G43"/>
    <mergeCell ref="H43:J43"/>
    <mergeCell ref="A40:C40"/>
    <mergeCell ref="D40:E40"/>
    <mergeCell ref="F40:G40"/>
    <mergeCell ref="H40:I40"/>
    <mergeCell ref="A41:C41"/>
    <mergeCell ref="F41:G41"/>
    <mergeCell ref="H41:I41"/>
    <mergeCell ref="A38:C38"/>
    <mergeCell ref="F38:G38"/>
    <mergeCell ref="H38:I38"/>
    <mergeCell ref="A39:C39"/>
    <mergeCell ref="D39:E39"/>
    <mergeCell ref="F39:G39"/>
    <mergeCell ref="H39:I39"/>
    <mergeCell ref="A36:C36"/>
    <mergeCell ref="D36:E36"/>
    <mergeCell ref="F36:G36"/>
    <mergeCell ref="H36:I36"/>
    <mergeCell ref="A37:C37"/>
    <mergeCell ref="F37:G37"/>
    <mergeCell ref="H37:I37"/>
    <mergeCell ref="A34:C34"/>
    <mergeCell ref="F34:G34"/>
    <mergeCell ref="H34:I34"/>
    <mergeCell ref="A35:C35"/>
    <mergeCell ref="D35:E35"/>
    <mergeCell ref="F35:G35"/>
    <mergeCell ref="H35:J35"/>
    <mergeCell ref="A32:C32"/>
    <mergeCell ref="D32:E32"/>
    <mergeCell ref="F32:G32"/>
    <mergeCell ref="H32:I32"/>
    <mergeCell ref="A33:C33"/>
    <mergeCell ref="F33:G33"/>
    <mergeCell ref="H33:I33"/>
    <mergeCell ref="A30:C30"/>
    <mergeCell ref="D30:E30"/>
    <mergeCell ref="F30:G30"/>
    <mergeCell ref="H30:J30"/>
    <mergeCell ref="A31:C31"/>
    <mergeCell ref="H31:I31"/>
    <mergeCell ref="A28:C29"/>
    <mergeCell ref="D28:G28"/>
    <mergeCell ref="H28:J29"/>
    <mergeCell ref="K28:K29"/>
    <mergeCell ref="M28:M29"/>
    <mergeCell ref="N28:N29"/>
    <mergeCell ref="D29:E29"/>
    <mergeCell ref="F29:G29"/>
    <mergeCell ref="I23:M23"/>
    <mergeCell ref="C24:E24"/>
    <mergeCell ref="I24:M24"/>
    <mergeCell ref="C25:E25"/>
    <mergeCell ref="I25:M25"/>
    <mergeCell ref="A27:N27"/>
    <mergeCell ref="I18:N18"/>
    <mergeCell ref="I19:M20"/>
    <mergeCell ref="N19:N20"/>
    <mergeCell ref="C21:E21"/>
    <mergeCell ref="I21:M21"/>
    <mergeCell ref="A22:A23"/>
    <mergeCell ref="C22:E22"/>
    <mergeCell ref="I22:M22"/>
    <mergeCell ref="N22:N25"/>
    <mergeCell ref="C23:E23"/>
    <mergeCell ref="A18:A20"/>
    <mergeCell ref="B18:B20"/>
    <mergeCell ref="C18:E20"/>
    <mergeCell ref="F18:F20"/>
    <mergeCell ref="G18:G20"/>
    <mergeCell ref="H18:H20"/>
    <mergeCell ref="A14:B14"/>
    <mergeCell ref="C14:N14"/>
    <mergeCell ref="A15:B15"/>
    <mergeCell ref="C15:N15"/>
    <mergeCell ref="A16:M16"/>
    <mergeCell ref="A17:N17"/>
    <mergeCell ref="A10:C10"/>
    <mergeCell ref="D10:L10"/>
    <mergeCell ref="M10:N10"/>
    <mergeCell ref="A12:N12"/>
    <mergeCell ref="A13:B13"/>
    <mergeCell ref="C13:N13"/>
    <mergeCell ref="A8:C8"/>
    <mergeCell ref="D8:L8"/>
    <mergeCell ref="M8:N8"/>
    <mergeCell ref="A9:C9"/>
    <mergeCell ref="D9:L9"/>
    <mergeCell ref="M9:N9"/>
    <mergeCell ref="A4:N4"/>
    <mergeCell ref="A5:N5"/>
    <mergeCell ref="A6:C6"/>
    <mergeCell ref="D6:L6"/>
    <mergeCell ref="M6:N6"/>
    <mergeCell ref="A7:C7"/>
    <mergeCell ref="D7:L7"/>
    <mergeCell ref="M7:N7"/>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E5ECE"/>
  </sheetPr>
  <dimension ref="A1:N63"/>
  <sheetViews>
    <sheetView topLeftCell="A38" workbookViewId="0">
      <selection activeCell="A54" sqref="A54:I54"/>
    </sheetView>
  </sheetViews>
  <sheetFormatPr defaultRowHeight="15" x14ac:dyDescent="0.25"/>
  <cols>
    <col min="3" max="3" width="17.28515625" customWidth="1"/>
    <col min="4" max="4" width="21.85546875" customWidth="1"/>
    <col min="5" max="5" width="18.28515625" customWidth="1"/>
    <col min="6" max="6" width="17.140625" customWidth="1"/>
    <col min="7" max="7" width="18.5703125" customWidth="1"/>
    <col min="8" max="8" width="23.28515625" customWidth="1"/>
    <col min="9" max="9" width="62.5703125" customWidth="1"/>
  </cols>
  <sheetData>
    <row r="1" spans="1:9" hidden="1" x14ac:dyDescent="0.25"/>
    <row r="2" spans="1:9" ht="15.75" x14ac:dyDescent="0.25">
      <c r="A2" s="296"/>
      <c r="B2" s="297"/>
      <c r="C2" s="297"/>
      <c r="D2" s="297"/>
      <c r="E2" s="297"/>
      <c r="F2" s="297"/>
      <c r="G2" s="297"/>
      <c r="H2" s="297"/>
      <c r="I2" s="298" t="s">
        <v>37</v>
      </c>
    </row>
    <row r="3" spans="1:9" ht="16.5" thickBot="1" x14ac:dyDescent="0.3">
      <c r="A3" s="1349" t="s">
        <v>38</v>
      </c>
      <c r="B3" s="1350"/>
      <c r="C3" s="1350"/>
      <c r="D3" s="1350"/>
      <c r="E3" s="1350"/>
      <c r="F3" s="1350"/>
      <c r="G3" s="1350"/>
      <c r="H3" s="1350"/>
      <c r="I3" s="1351"/>
    </row>
    <row r="4" spans="1:9" ht="15.75" x14ac:dyDescent="0.25">
      <c r="A4" s="1352" t="s">
        <v>584</v>
      </c>
      <c r="B4" s="1353"/>
      <c r="C4" s="1353"/>
      <c r="D4" s="1353"/>
      <c r="E4" s="1353"/>
      <c r="F4" s="1353"/>
      <c r="G4" s="1353"/>
      <c r="H4" s="1353"/>
      <c r="I4" s="1354"/>
    </row>
    <row r="5" spans="1:9" ht="15.75" x14ac:dyDescent="0.25">
      <c r="A5" s="1355" t="s">
        <v>592</v>
      </c>
      <c r="B5" s="1356"/>
      <c r="C5" s="1356"/>
      <c r="D5" s="1356"/>
      <c r="E5" s="1356"/>
      <c r="F5" s="1356"/>
      <c r="G5" s="1356"/>
      <c r="H5" s="1356"/>
      <c r="I5" s="1357"/>
    </row>
    <row r="6" spans="1:9" ht="15.75" x14ac:dyDescent="0.25">
      <c r="A6" s="1358" t="s">
        <v>0</v>
      </c>
      <c r="B6" s="1359"/>
      <c r="C6" s="1359"/>
      <c r="D6" s="1359" t="s">
        <v>40</v>
      </c>
      <c r="E6" s="1359"/>
      <c r="F6" s="1359"/>
      <c r="G6" s="1359"/>
      <c r="H6" s="1359"/>
      <c r="I6" s="316" t="s">
        <v>46</v>
      </c>
    </row>
    <row r="7" spans="1:9" ht="15.75" x14ac:dyDescent="0.25">
      <c r="A7" s="1340" t="s">
        <v>1</v>
      </c>
      <c r="B7" s="1322"/>
      <c r="C7" s="1322"/>
      <c r="D7" s="1322" t="s">
        <v>623</v>
      </c>
      <c r="E7" s="1322"/>
      <c r="F7" s="1322"/>
      <c r="G7" s="1322"/>
      <c r="H7" s="1322"/>
      <c r="I7" s="317" t="s">
        <v>338</v>
      </c>
    </row>
    <row r="8" spans="1:9" ht="15.75" x14ac:dyDescent="0.25">
      <c r="A8" s="1340" t="s">
        <v>2</v>
      </c>
      <c r="B8" s="1322"/>
      <c r="C8" s="1322"/>
      <c r="D8" s="1322" t="s">
        <v>112</v>
      </c>
      <c r="E8" s="1322"/>
      <c r="F8" s="1322"/>
      <c r="G8" s="1322"/>
      <c r="H8" s="1322"/>
      <c r="I8" s="317" t="s">
        <v>217</v>
      </c>
    </row>
    <row r="9" spans="1:9" ht="15.75" x14ac:dyDescent="0.25">
      <c r="A9" s="1340" t="s">
        <v>3</v>
      </c>
      <c r="B9" s="1322"/>
      <c r="C9" s="1322"/>
      <c r="D9" s="1322" t="s">
        <v>339</v>
      </c>
      <c r="E9" s="1322"/>
      <c r="F9" s="1322"/>
      <c r="G9" s="1322"/>
      <c r="H9" s="1322"/>
      <c r="I9" s="317" t="s">
        <v>111</v>
      </c>
    </row>
    <row r="10" spans="1:9" ht="16.5" thickBot="1" x14ac:dyDescent="0.3">
      <c r="A10" s="1341" t="s">
        <v>4</v>
      </c>
      <c r="B10" s="1305"/>
      <c r="C10" s="1305"/>
      <c r="D10" s="1305" t="s">
        <v>340</v>
      </c>
      <c r="E10" s="1305"/>
      <c r="F10" s="1305"/>
      <c r="G10" s="1305"/>
      <c r="H10" s="1305"/>
      <c r="I10" s="318" t="s">
        <v>47</v>
      </c>
    </row>
    <row r="11" spans="1:9" ht="16.5" thickBot="1" x14ac:dyDescent="0.3">
      <c r="A11" s="63"/>
      <c r="B11" s="63"/>
      <c r="C11" s="63"/>
      <c r="D11" s="63"/>
      <c r="E11" s="63"/>
      <c r="F11" s="63"/>
      <c r="G11" s="63"/>
      <c r="H11" s="63"/>
      <c r="I11" s="63"/>
    </row>
    <row r="12" spans="1:9" ht="15.75" x14ac:dyDescent="0.25">
      <c r="A12" s="1330" t="s">
        <v>48</v>
      </c>
      <c r="B12" s="1331"/>
      <c r="C12" s="1331"/>
      <c r="D12" s="1331"/>
      <c r="E12" s="1331"/>
      <c r="F12" s="1331"/>
      <c r="G12" s="1331"/>
      <c r="H12" s="1331"/>
      <c r="I12" s="1332"/>
    </row>
    <row r="13" spans="1:9" ht="15.75" x14ac:dyDescent="0.25">
      <c r="A13" s="1342" t="s">
        <v>5</v>
      </c>
      <c r="B13" s="1343"/>
      <c r="C13" s="1131" t="s">
        <v>341</v>
      </c>
      <c r="D13" s="1131"/>
      <c r="E13" s="1131"/>
      <c r="F13" s="1131"/>
      <c r="G13" s="1131"/>
      <c r="H13" s="1131"/>
      <c r="I13" s="1132"/>
    </row>
    <row r="14" spans="1:9" ht="15.75" x14ac:dyDescent="0.25">
      <c r="A14" s="1344" t="s">
        <v>6</v>
      </c>
      <c r="B14" s="1345"/>
      <c r="C14" s="1346" t="s">
        <v>342</v>
      </c>
      <c r="D14" s="1347"/>
      <c r="E14" s="1347"/>
      <c r="F14" s="1347"/>
      <c r="G14" s="1347"/>
      <c r="H14" s="1347"/>
      <c r="I14" s="1348"/>
    </row>
    <row r="15" spans="1:9" ht="81.75" customHeight="1" thickBot="1" x14ac:dyDescent="0.3">
      <c r="A15" s="1338" t="s">
        <v>7</v>
      </c>
      <c r="B15" s="1339"/>
      <c r="C15" s="1172" t="s">
        <v>624</v>
      </c>
      <c r="D15" s="1172"/>
      <c r="E15" s="1172"/>
      <c r="F15" s="1172"/>
      <c r="G15" s="1172"/>
      <c r="H15" s="1172"/>
      <c r="I15" s="1173"/>
    </row>
    <row r="16" spans="1:9" ht="16.5" thickBot="1" x14ac:dyDescent="0.3">
      <c r="A16" s="1329"/>
      <c r="B16" s="1329"/>
      <c r="C16" s="1329"/>
      <c r="D16" s="1329"/>
      <c r="E16" s="1329"/>
      <c r="F16" s="1329"/>
      <c r="G16" s="1329"/>
      <c r="H16" s="1329"/>
      <c r="I16" s="63"/>
    </row>
    <row r="17" spans="1:9" ht="15.75" x14ac:dyDescent="0.25">
      <c r="A17" s="1330" t="s">
        <v>49</v>
      </c>
      <c r="B17" s="1331"/>
      <c r="C17" s="1331"/>
      <c r="D17" s="1331"/>
      <c r="E17" s="1331"/>
      <c r="F17" s="1331"/>
      <c r="G17" s="1331"/>
      <c r="H17" s="1331"/>
      <c r="I17" s="1332"/>
    </row>
    <row r="18" spans="1:9" ht="15.75" x14ac:dyDescent="0.25">
      <c r="A18" s="1333" t="s">
        <v>55</v>
      </c>
      <c r="B18" s="180" t="s">
        <v>56</v>
      </c>
      <c r="C18" s="1304" t="s">
        <v>57</v>
      </c>
      <c r="D18" s="1304"/>
      <c r="E18" s="1304" t="s">
        <v>58</v>
      </c>
      <c r="F18" s="1335" t="s">
        <v>33</v>
      </c>
      <c r="G18" s="1335" t="s">
        <v>36</v>
      </c>
      <c r="H18" s="1304" t="s">
        <v>42</v>
      </c>
      <c r="I18" s="1337"/>
    </row>
    <row r="19" spans="1:9" ht="15.75" x14ac:dyDescent="0.25">
      <c r="A19" s="1334"/>
      <c r="B19" s="181"/>
      <c r="C19" s="1304"/>
      <c r="D19" s="1304"/>
      <c r="E19" s="1304"/>
      <c r="F19" s="1336"/>
      <c r="G19" s="1336"/>
      <c r="H19" s="182" t="s">
        <v>43</v>
      </c>
      <c r="I19" s="320" t="s">
        <v>44</v>
      </c>
    </row>
    <row r="20" spans="1:9" ht="15" customHeight="1" x14ac:dyDescent="0.25">
      <c r="A20" s="321">
        <v>1</v>
      </c>
      <c r="B20" s="182">
        <v>2</v>
      </c>
      <c r="C20" s="754">
        <v>3</v>
      </c>
      <c r="D20" s="756"/>
      <c r="E20" s="182">
        <v>4</v>
      </c>
      <c r="F20" s="182">
        <v>5</v>
      </c>
      <c r="G20" s="182">
        <v>6</v>
      </c>
      <c r="H20" s="182" t="s">
        <v>35</v>
      </c>
      <c r="I20" s="322"/>
    </row>
    <row r="21" spans="1:9" ht="69" customHeight="1" x14ac:dyDescent="0.25">
      <c r="A21" s="1327" t="s">
        <v>9</v>
      </c>
      <c r="B21" s="177" t="s">
        <v>20</v>
      </c>
      <c r="C21" s="769" t="s">
        <v>343</v>
      </c>
      <c r="D21" s="771"/>
      <c r="E21" s="177" t="s">
        <v>31</v>
      </c>
      <c r="F21" s="77">
        <v>40</v>
      </c>
      <c r="G21" s="300">
        <v>34</v>
      </c>
      <c r="H21" s="300">
        <f t="shared" ref="H21:H28" si="0">SUM(G21-F21)</f>
        <v>-6</v>
      </c>
      <c r="I21" s="1323" t="s">
        <v>625</v>
      </c>
    </row>
    <row r="22" spans="1:9" ht="64.5" customHeight="1" x14ac:dyDescent="0.25">
      <c r="A22" s="1327"/>
      <c r="B22" s="177" t="s">
        <v>21</v>
      </c>
      <c r="C22" s="769" t="s">
        <v>344</v>
      </c>
      <c r="D22" s="771"/>
      <c r="E22" s="177" t="s">
        <v>31</v>
      </c>
      <c r="F22" s="300">
        <v>30</v>
      </c>
      <c r="G22" s="300">
        <v>20</v>
      </c>
      <c r="H22" s="300">
        <f t="shared" si="0"/>
        <v>-10</v>
      </c>
      <c r="I22" s="1324"/>
    </row>
    <row r="23" spans="1:9" ht="66.75" customHeight="1" x14ac:dyDescent="0.25">
      <c r="A23" s="1327"/>
      <c r="B23" s="177" t="s">
        <v>110</v>
      </c>
      <c r="C23" s="769" t="s">
        <v>345</v>
      </c>
      <c r="D23" s="771"/>
      <c r="E23" s="177" t="s">
        <v>31</v>
      </c>
      <c r="F23" s="301">
        <v>30</v>
      </c>
      <c r="G23" s="300">
        <v>46</v>
      </c>
      <c r="H23" s="300">
        <f t="shared" si="0"/>
        <v>16</v>
      </c>
      <c r="I23" s="1328"/>
    </row>
    <row r="24" spans="1:9" ht="40.5" customHeight="1" x14ac:dyDescent="0.25">
      <c r="A24" s="1319" t="s">
        <v>10</v>
      </c>
      <c r="B24" s="548" t="s">
        <v>22</v>
      </c>
      <c r="C24" s="1322" t="s">
        <v>346</v>
      </c>
      <c r="D24" s="1322"/>
      <c r="E24" s="303" t="s">
        <v>161</v>
      </c>
      <c r="F24" s="303">
        <v>1800</v>
      </c>
      <c r="G24" s="177">
        <v>2224</v>
      </c>
      <c r="H24" s="300">
        <f t="shared" si="0"/>
        <v>424</v>
      </c>
      <c r="I24" s="1323" t="s">
        <v>626</v>
      </c>
    </row>
    <row r="25" spans="1:9" ht="87" customHeight="1" x14ac:dyDescent="0.25">
      <c r="A25" s="1320"/>
      <c r="B25" s="548" t="s">
        <v>23</v>
      </c>
      <c r="C25" s="1322" t="s">
        <v>347</v>
      </c>
      <c r="D25" s="1322"/>
      <c r="E25" s="303" t="s">
        <v>161</v>
      </c>
      <c r="F25" s="177">
        <v>185</v>
      </c>
      <c r="G25" s="177">
        <v>189</v>
      </c>
      <c r="H25" s="300">
        <f t="shared" si="0"/>
        <v>4</v>
      </c>
      <c r="I25" s="1324"/>
    </row>
    <row r="26" spans="1:9" ht="33" customHeight="1" x14ac:dyDescent="0.25">
      <c r="A26" s="1320"/>
      <c r="B26" s="548" t="s">
        <v>24</v>
      </c>
      <c r="C26" s="769" t="s">
        <v>348</v>
      </c>
      <c r="D26" s="771"/>
      <c r="E26" s="177" t="s">
        <v>71</v>
      </c>
      <c r="F26" s="300">
        <v>150</v>
      </c>
      <c r="G26" s="300">
        <v>32</v>
      </c>
      <c r="H26" s="300">
        <f t="shared" si="0"/>
        <v>-118</v>
      </c>
      <c r="I26" s="1325" t="s">
        <v>627</v>
      </c>
    </row>
    <row r="27" spans="1:9" ht="198.75" customHeight="1" x14ac:dyDescent="0.25">
      <c r="A27" s="1321"/>
      <c r="B27" s="548" t="s">
        <v>25</v>
      </c>
      <c r="C27" s="769" t="s">
        <v>349</v>
      </c>
      <c r="D27" s="771"/>
      <c r="E27" s="177" t="s">
        <v>71</v>
      </c>
      <c r="F27" s="300">
        <v>250</v>
      </c>
      <c r="G27" s="300">
        <v>239.4</v>
      </c>
      <c r="H27" s="300">
        <f t="shared" si="0"/>
        <v>-10.599999999999994</v>
      </c>
      <c r="I27" s="1326"/>
    </row>
    <row r="28" spans="1:9" ht="57.75" customHeight="1" thickBot="1" x14ac:dyDescent="0.3">
      <c r="A28" s="325" t="s">
        <v>11</v>
      </c>
      <c r="B28" s="549" t="s">
        <v>26</v>
      </c>
      <c r="C28" s="1305" t="s">
        <v>350</v>
      </c>
      <c r="D28" s="1305"/>
      <c r="E28" s="327" t="s">
        <v>104</v>
      </c>
      <c r="F28" s="328">
        <v>0.5</v>
      </c>
      <c r="G28" s="329">
        <v>0</v>
      </c>
      <c r="H28" s="330">
        <f t="shared" si="0"/>
        <v>-0.5</v>
      </c>
      <c r="I28" s="550" t="s">
        <v>628</v>
      </c>
    </row>
    <row r="29" spans="1:9" ht="16.5" thickBot="1" x14ac:dyDescent="0.3">
      <c r="A29" s="299"/>
      <c r="B29" s="551"/>
      <c r="C29" s="304"/>
      <c r="D29" s="304"/>
      <c r="E29" s="304"/>
      <c r="F29" s="304"/>
      <c r="G29" s="304"/>
      <c r="H29" s="304"/>
      <c r="I29" s="63"/>
    </row>
    <row r="30" spans="1:9" ht="15.75" x14ac:dyDescent="0.25">
      <c r="A30" s="1280" t="s">
        <v>61</v>
      </c>
      <c r="B30" s="1281"/>
      <c r="C30" s="1281"/>
      <c r="D30" s="1281"/>
      <c r="E30" s="1281"/>
      <c r="F30" s="1281"/>
      <c r="G30" s="1281"/>
      <c r="H30" s="1281"/>
      <c r="I30" s="1282"/>
    </row>
    <row r="31" spans="1:9" ht="15.75" x14ac:dyDescent="0.25">
      <c r="A31" s="1306" t="s">
        <v>12</v>
      </c>
      <c r="B31" s="1307"/>
      <c r="C31" s="1308"/>
      <c r="D31" s="1312" t="s">
        <v>19</v>
      </c>
      <c r="E31" s="1313"/>
      <c r="F31" s="1314"/>
      <c r="G31" s="1315" t="s">
        <v>33</v>
      </c>
      <c r="H31" s="1315" t="s">
        <v>45</v>
      </c>
      <c r="I31" s="1317" t="s">
        <v>60</v>
      </c>
    </row>
    <row r="32" spans="1:9" ht="15.75" x14ac:dyDescent="0.25">
      <c r="A32" s="1309"/>
      <c r="B32" s="1310"/>
      <c r="C32" s="1311"/>
      <c r="D32" s="182" t="s">
        <v>28</v>
      </c>
      <c r="E32" s="754" t="s">
        <v>41</v>
      </c>
      <c r="F32" s="756"/>
      <c r="G32" s="1316"/>
      <c r="H32" s="1316"/>
      <c r="I32" s="1318"/>
    </row>
    <row r="33" spans="1:9" ht="15.75" x14ac:dyDescent="0.25">
      <c r="A33" s="1303">
        <v>1</v>
      </c>
      <c r="B33" s="1304"/>
      <c r="C33" s="1304"/>
      <c r="D33" s="182">
        <v>2</v>
      </c>
      <c r="E33" s="754">
        <v>3</v>
      </c>
      <c r="F33" s="756"/>
      <c r="G33" s="182">
        <v>4</v>
      </c>
      <c r="H33" s="182">
        <v>5</v>
      </c>
      <c r="I33" s="319">
        <v>6</v>
      </c>
    </row>
    <row r="34" spans="1:9" ht="15.75" x14ac:dyDescent="0.25">
      <c r="A34" s="1287" t="s">
        <v>106</v>
      </c>
      <c r="B34" s="1288"/>
      <c r="C34" s="1289"/>
      <c r="D34" s="305"/>
      <c r="E34" s="754"/>
      <c r="F34" s="756"/>
      <c r="G34" s="52">
        <f>SUM(G35+G36+G39+G42+G45+G48+G51)</f>
        <v>3048703.6</v>
      </c>
      <c r="H34" s="52">
        <f>SUM(H35+H36+H39+H42+H45+H48+H51)</f>
        <v>3667156</v>
      </c>
      <c r="I34" s="331">
        <f>SUM(I35+I36+I39+I42+I45+I48+I51)</f>
        <v>3552880.6999999997</v>
      </c>
    </row>
    <row r="35" spans="1:9" ht="42" customHeight="1" x14ac:dyDescent="0.25">
      <c r="A35" s="1287" t="s">
        <v>351</v>
      </c>
      <c r="B35" s="1288"/>
      <c r="C35" s="1289"/>
      <c r="D35" s="183" t="s">
        <v>352</v>
      </c>
      <c r="E35" s="754"/>
      <c r="F35" s="756"/>
      <c r="G35" s="306">
        <v>1698156</v>
      </c>
      <c r="H35" s="306">
        <v>2598156</v>
      </c>
      <c r="I35" s="332">
        <v>2598000</v>
      </c>
    </row>
    <row r="36" spans="1:9" ht="52.5" customHeight="1" x14ac:dyDescent="0.25">
      <c r="A36" s="1287" t="s">
        <v>353</v>
      </c>
      <c r="B36" s="1288"/>
      <c r="C36" s="1289"/>
      <c r="D36" s="183" t="s">
        <v>354</v>
      </c>
      <c r="E36" s="1300"/>
      <c r="F36" s="1301"/>
      <c r="G36" s="307">
        <f>SUM(G37:G38)</f>
        <v>810547.6</v>
      </c>
      <c r="H36" s="307">
        <v>905000</v>
      </c>
      <c r="I36" s="333">
        <v>824961.3</v>
      </c>
    </row>
    <row r="37" spans="1:9" ht="32.25" customHeight="1" x14ac:dyDescent="0.25">
      <c r="A37" s="1283" t="s">
        <v>355</v>
      </c>
      <c r="B37" s="1284"/>
      <c r="C37" s="1284"/>
      <c r="D37" s="179"/>
      <c r="E37" s="1285">
        <v>22</v>
      </c>
      <c r="F37" s="1286"/>
      <c r="G37" s="308">
        <v>10000</v>
      </c>
      <c r="H37" s="308">
        <v>732.2</v>
      </c>
      <c r="I37" s="334">
        <v>732.1</v>
      </c>
    </row>
    <row r="38" spans="1:9" ht="26.25" customHeight="1" x14ac:dyDescent="0.25">
      <c r="A38" s="1283" t="s">
        <v>162</v>
      </c>
      <c r="B38" s="1284"/>
      <c r="C38" s="1284"/>
      <c r="D38" s="179"/>
      <c r="E38" s="1300">
        <v>31</v>
      </c>
      <c r="F38" s="1302"/>
      <c r="G38" s="308">
        <v>800547.6</v>
      </c>
      <c r="H38" s="309">
        <v>904267.8</v>
      </c>
      <c r="I38" s="335">
        <v>825451.1</v>
      </c>
    </row>
    <row r="39" spans="1:9" ht="35.25" customHeight="1" x14ac:dyDescent="0.25">
      <c r="A39" s="1297" t="s">
        <v>356</v>
      </c>
      <c r="B39" s="1298" t="s">
        <v>357</v>
      </c>
      <c r="C39" s="1298" t="s">
        <v>357</v>
      </c>
      <c r="D39" s="183" t="s">
        <v>358</v>
      </c>
      <c r="E39" s="1285"/>
      <c r="F39" s="1299"/>
      <c r="G39" s="307">
        <f>SUM(G40:G41)</f>
        <v>90000</v>
      </c>
      <c r="H39" s="307">
        <f>SUM(H40:H41)</f>
        <v>10000</v>
      </c>
      <c r="I39" s="333">
        <f>SUM(I40:I41)</f>
        <v>594.9</v>
      </c>
    </row>
    <row r="40" spans="1:9" ht="15.75" x14ac:dyDescent="0.25">
      <c r="A40" s="1283" t="s">
        <v>355</v>
      </c>
      <c r="B40" s="1284"/>
      <c r="C40" s="1284"/>
      <c r="D40" s="183"/>
      <c r="E40" s="1285">
        <v>22</v>
      </c>
      <c r="F40" s="1286"/>
      <c r="G40" s="300">
        <v>10000</v>
      </c>
      <c r="H40" s="300">
        <v>10000</v>
      </c>
      <c r="I40" s="712">
        <v>594.9</v>
      </c>
    </row>
    <row r="41" spans="1:9" ht="15.75" x14ac:dyDescent="0.25">
      <c r="A41" s="1283" t="s">
        <v>162</v>
      </c>
      <c r="B41" s="1284"/>
      <c r="C41" s="1284"/>
      <c r="D41" s="183"/>
      <c r="E41" s="1285">
        <v>31</v>
      </c>
      <c r="F41" s="1286"/>
      <c r="G41" s="300">
        <v>80000</v>
      </c>
      <c r="H41" s="300">
        <v>0</v>
      </c>
      <c r="I41" s="712">
        <v>0</v>
      </c>
    </row>
    <row r="42" spans="1:9" ht="27.75" customHeight="1" x14ac:dyDescent="0.25">
      <c r="A42" s="1294" t="s">
        <v>359</v>
      </c>
      <c r="B42" s="1295"/>
      <c r="C42" s="1296"/>
      <c r="D42" s="183" t="s">
        <v>360</v>
      </c>
      <c r="E42" s="282"/>
      <c r="F42" s="310"/>
      <c r="G42" s="307">
        <f>SUM(G43:G44)</f>
        <v>260000</v>
      </c>
      <c r="H42" s="307">
        <f>SUM(H43:H44)</f>
        <v>134000</v>
      </c>
      <c r="I42" s="333">
        <f>SUM(I43:I44)</f>
        <v>129324.5</v>
      </c>
    </row>
    <row r="43" spans="1:9" ht="27" customHeight="1" x14ac:dyDescent="0.25">
      <c r="A43" s="1283" t="s">
        <v>355</v>
      </c>
      <c r="B43" s="1284"/>
      <c r="C43" s="1284"/>
      <c r="D43" s="183"/>
      <c r="E43" s="1285">
        <v>22</v>
      </c>
      <c r="F43" s="1286"/>
      <c r="G43" s="300">
        <v>30000</v>
      </c>
      <c r="H43" s="300">
        <v>10000</v>
      </c>
      <c r="I43" s="712">
        <v>10000</v>
      </c>
    </row>
    <row r="44" spans="1:9" ht="30" customHeight="1" x14ac:dyDescent="0.25">
      <c r="A44" s="1283" t="s">
        <v>162</v>
      </c>
      <c r="B44" s="1284"/>
      <c r="C44" s="1284"/>
      <c r="D44" s="183"/>
      <c r="E44" s="1285">
        <v>31</v>
      </c>
      <c r="F44" s="1286"/>
      <c r="G44" s="300">
        <v>230000</v>
      </c>
      <c r="H44" s="300">
        <v>124000</v>
      </c>
      <c r="I44" s="712">
        <v>119324.5</v>
      </c>
    </row>
    <row r="45" spans="1:9" ht="21.75" customHeight="1" x14ac:dyDescent="0.25">
      <c r="A45" s="1294" t="s">
        <v>361</v>
      </c>
      <c r="B45" s="1295"/>
      <c r="C45" s="1296"/>
      <c r="D45" s="183" t="s">
        <v>362</v>
      </c>
      <c r="E45" s="282"/>
      <c r="F45" s="310"/>
      <c r="G45" s="307">
        <f>SUM(G46:G47)</f>
        <v>70000</v>
      </c>
      <c r="H45" s="307">
        <f>H46+H47</f>
        <v>20000</v>
      </c>
      <c r="I45" s="336">
        <v>0</v>
      </c>
    </row>
    <row r="46" spans="1:9" ht="30.75" customHeight="1" x14ac:dyDescent="0.25">
      <c r="A46" s="1283" t="s">
        <v>355</v>
      </c>
      <c r="B46" s="1284"/>
      <c r="C46" s="1284"/>
      <c r="D46" s="183"/>
      <c r="E46" s="1285">
        <v>22</v>
      </c>
      <c r="F46" s="1286"/>
      <c r="G46" s="300">
        <v>10000</v>
      </c>
      <c r="H46" s="300">
        <v>20000</v>
      </c>
      <c r="I46" s="337">
        <v>0</v>
      </c>
    </row>
    <row r="47" spans="1:9" ht="26.25" customHeight="1" x14ac:dyDescent="0.25">
      <c r="A47" s="1283" t="s">
        <v>162</v>
      </c>
      <c r="B47" s="1284"/>
      <c r="C47" s="1284"/>
      <c r="D47" s="183"/>
      <c r="E47" s="1285">
        <v>31</v>
      </c>
      <c r="F47" s="1286"/>
      <c r="G47" s="300">
        <v>60000</v>
      </c>
      <c r="H47" s="300">
        <v>0</v>
      </c>
      <c r="I47" s="337">
        <v>0</v>
      </c>
    </row>
    <row r="48" spans="1:9" ht="31.5" customHeight="1" x14ac:dyDescent="0.25">
      <c r="A48" s="1287" t="s">
        <v>363</v>
      </c>
      <c r="B48" s="1288"/>
      <c r="C48" s="1289"/>
      <c r="D48" s="183" t="s">
        <v>364</v>
      </c>
      <c r="E48" s="282"/>
      <c r="F48" s="310"/>
      <c r="G48" s="307">
        <f>G49+G50</f>
        <v>100000</v>
      </c>
      <c r="H48" s="307">
        <f>H49+H50</f>
        <v>0</v>
      </c>
      <c r="I48" s="336">
        <v>0</v>
      </c>
    </row>
    <row r="49" spans="1:14" ht="31.5" customHeight="1" x14ac:dyDescent="0.25">
      <c r="A49" s="1290" t="s">
        <v>355</v>
      </c>
      <c r="B49" s="1288"/>
      <c r="C49" s="1289"/>
      <c r="D49" s="183"/>
      <c r="E49" s="1285">
        <v>22</v>
      </c>
      <c r="F49" s="1286"/>
      <c r="G49" s="308">
        <v>10000</v>
      </c>
      <c r="H49" s="300">
        <v>0</v>
      </c>
      <c r="I49" s="334">
        <v>0</v>
      </c>
    </row>
    <row r="50" spans="1:14" ht="24.75" customHeight="1" x14ac:dyDescent="0.25">
      <c r="A50" s="1283" t="s">
        <v>162</v>
      </c>
      <c r="B50" s="1284"/>
      <c r="C50" s="1284"/>
      <c r="D50" s="183"/>
      <c r="E50" s="1285">
        <v>31</v>
      </c>
      <c r="F50" s="1286"/>
      <c r="G50" s="300">
        <v>90000</v>
      </c>
      <c r="H50" s="300">
        <v>0</v>
      </c>
      <c r="I50" s="337">
        <v>0</v>
      </c>
    </row>
    <row r="51" spans="1:14" ht="43.5" customHeight="1" x14ac:dyDescent="0.25">
      <c r="A51" s="1291" t="s">
        <v>365</v>
      </c>
      <c r="B51" s="1292"/>
      <c r="C51" s="1293"/>
      <c r="D51" s="183" t="s">
        <v>366</v>
      </c>
      <c r="E51" s="282"/>
      <c r="F51" s="310"/>
      <c r="G51" s="307">
        <f>SUM(G52:G52)</f>
        <v>20000</v>
      </c>
      <c r="H51" s="307">
        <v>0</v>
      </c>
      <c r="I51" s="338">
        <f>SUM(I52:I52)</f>
        <v>0</v>
      </c>
    </row>
    <row r="52" spans="1:14" ht="24" customHeight="1" thickBot="1" x14ac:dyDescent="0.3">
      <c r="A52" s="1283" t="s">
        <v>355</v>
      </c>
      <c r="B52" s="1284"/>
      <c r="C52" s="1284"/>
      <c r="D52" s="183"/>
      <c r="E52" s="1285">
        <v>22</v>
      </c>
      <c r="F52" s="1286"/>
      <c r="G52" s="300">
        <v>20000</v>
      </c>
      <c r="H52" s="300">
        <v>0</v>
      </c>
      <c r="I52" s="337">
        <v>0</v>
      </c>
    </row>
    <row r="53" spans="1:14" ht="15.75" x14ac:dyDescent="0.25">
      <c r="A53" s="1280" t="s">
        <v>62</v>
      </c>
      <c r="B53" s="1281"/>
      <c r="C53" s="1281"/>
      <c r="D53" s="1281"/>
      <c r="E53" s="1281"/>
      <c r="F53" s="1281"/>
      <c r="G53" s="1281"/>
      <c r="H53" s="1281"/>
      <c r="I53" s="1282"/>
    </row>
    <row r="54" spans="1:14" ht="182.25" customHeight="1" thickBot="1" x14ac:dyDescent="0.3">
      <c r="A54" s="1277" t="s">
        <v>629</v>
      </c>
      <c r="B54" s="1278"/>
      <c r="C54" s="1278"/>
      <c r="D54" s="1278"/>
      <c r="E54" s="1278"/>
      <c r="F54" s="1278"/>
      <c r="G54" s="1278"/>
      <c r="H54" s="1278"/>
      <c r="I54" s="1279"/>
    </row>
    <row r="55" spans="1:14" ht="15.75" x14ac:dyDescent="0.25">
      <c r="A55" s="311" t="s">
        <v>13</v>
      </c>
      <c r="B55" s="311"/>
      <c r="C55" s="311"/>
      <c r="D55" s="311"/>
      <c r="E55" s="312"/>
      <c r="F55" s="312"/>
      <c r="G55" s="312"/>
      <c r="H55" s="312"/>
      <c r="I55" s="312"/>
    </row>
    <row r="56" spans="1:14" ht="18.75" x14ac:dyDescent="0.3">
      <c r="A56" s="552" t="s">
        <v>14</v>
      </c>
      <c r="B56" s="552"/>
      <c r="C56" s="552"/>
      <c r="D56" s="552"/>
      <c r="E56" s="553"/>
      <c r="F56" s="553"/>
      <c r="G56" s="553"/>
      <c r="H56" s="554"/>
      <c r="I56" s="2175" t="s">
        <v>767</v>
      </c>
      <c r="J56" s="2175"/>
      <c r="K56" s="2175"/>
      <c r="L56" s="2175"/>
      <c r="M56" s="2175"/>
      <c r="N56" s="2175"/>
    </row>
    <row r="57" spans="1:14" ht="18.75" x14ac:dyDescent="0.25">
      <c r="A57" s="555"/>
      <c r="B57" s="555"/>
      <c r="C57" s="555"/>
      <c r="D57" s="555"/>
      <c r="E57" s="1270" t="s">
        <v>29</v>
      </c>
      <c r="F57" s="1270"/>
      <c r="G57" s="1270"/>
      <c r="H57" s="556"/>
      <c r="I57" s="2176" t="s">
        <v>367</v>
      </c>
      <c r="J57" s="2176"/>
      <c r="K57" s="2176"/>
      <c r="L57" s="2176"/>
      <c r="M57" s="2176"/>
      <c r="N57" s="2176"/>
    </row>
    <row r="58" spans="1:14" ht="18.75" x14ac:dyDescent="0.3">
      <c r="A58" s="552" t="s">
        <v>15</v>
      </c>
      <c r="B58" s="552"/>
      <c r="C58" s="552"/>
      <c r="D58" s="552"/>
      <c r="E58" s="553"/>
      <c r="F58" s="553"/>
      <c r="G58" s="553"/>
      <c r="H58" s="50"/>
      <c r="I58" s="2177" t="s">
        <v>768</v>
      </c>
      <c r="J58" s="2177"/>
      <c r="K58" s="2177"/>
      <c r="L58" s="2177"/>
      <c r="M58" s="2177"/>
      <c r="N58" s="2177"/>
    </row>
    <row r="59" spans="1:14" ht="18.75" x14ac:dyDescent="0.25">
      <c r="A59" s="50"/>
      <c r="B59" s="50"/>
      <c r="C59" s="50"/>
      <c r="D59" s="50"/>
      <c r="E59" s="1270" t="s">
        <v>29</v>
      </c>
      <c r="F59" s="1270"/>
      <c r="G59" s="1270"/>
      <c r="H59" s="556"/>
      <c r="I59" s="2176" t="s">
        <v>367</v>
      </c>
      <c r="J59" s="2176"/>
      <c r="K59" s="2176"/>
      <c r="L59" s="2176"/>
      <c r="M59" s="2176"/>
      <c r="N59" s="2176"/>
    </row>
    <row r="60" spans="1:14" ht="18.75" x14ac:dyDescent="0.3">
      <c r="A60" s="50" t="s">
        <v>16</v>
      </c>
      <c r="B60" s="50"/>
      <c r="C60" s="50"/>
      <c r="D60" s="50"/>
      <c r="E60" s="553"/>
      <c r="F60" s="553"/>
      <c r="G60" s="553"/>
      <c r="H60" s="50"/>
      <c r="I60" s="2178" t="s">
        <v>769</v>
      </c>
      <c r="J60" s="2178"/>
      <c r="K60" s="2178"/>
      <c r="L60" s="2178"/>
      <c r="M60" s="2178"/>
      <c r="N60" s="2178"/>
    </row>
    <row r="61" spans="1:14" ht="38.25" customHeight="1" x14ac:dyDescent="0.25">
      <c r="A61" s="50"/>
      <c r="B61" s="50"/>
      <c r="C61" s="50"/>
      <c r="D61" s="50"/>
      <c r="E61" s="1270" t="s">
        <v>29</v>
      </c>
      <c r="F61" s="1270"/>
      <c r="G61" s="1270"/>
      <c r="H61" s="556"/>
      <c r="I61" s="2176" t="s">
        <v>367</v>
      </c>
      <c r="J61" s="2176"/>
      <c r="K61" s="2176"/>
      <c r="L61" s="2176"/>
      <c r="M61" s="2176"/>
      <c r="N61" s="2176"/>
    </row>
    <row r="62" spans="1:14" ht="15.75" x14ac:dyDescent="0.25">
      <c r="A62" s="315" t="s">
        <v>17</v>
      </c>
      <c r="B62" s="51" t="s">
        <v>27</v>
      </c>
      <c r="C62" s="50"/>
      <c r="D62" s="50"/>
      <c r="E62" s="50"/>
      <c r="F62" s="50"/>
      <c r="G62" s="50"/>
      <c r="H62" s="50"/>
      <c r="I62" s="50"/>
    </row>
    <row r="63" spans="1:14" ht="15.75" x14ac:dyDescent="0.25">
      <c r="A63" s="50" t="s">
        <v>18</v>
      </c>
      <c r="B63" s="50"/>
      <c r="C63" s="50"/>
      <c r="D63" s="50"/>
      <c r="E63" s="50"/>
      <c r="F63" s="50"/>
      <c r="G63" s="50"/>
      <c r="H63" s="50"/>
      <c r="I63" s="50"/>
    </row>
  </sheetData>
  <mergeCells count="96">
    <mergeCell ref="A7:C7"/>
    <mergeCell ref="D7:H7"/>
    <mergeCell ref="A3:I3"/>
    <mergeCell ref="A4:I4"/>
    <mergeCell ref="A5:I5"/>
    <mergeCell ref="A6:C6"/>
    <mergeCell ref="D6:H6"/>
    <mergeCell ref="A15:B15"/>
    <mergeCell ref="C15:I15"/>
    <mergeCell ref="A8:C8"/>
    <mergeCell ref="D8:H8"/>
    <mergeCell ref="A9:C9"/>
    <mergeCell ref="D9:H9"/>
    <mergeCell ref="A10:C10"/>
    <mergeCell ref="D10:H10"/>
    <mergeCell ref="A12:I12"/>
    <mergeCell ref="A13:B13"/>
    <mergeCell ref="C13:I13"/>
    <mergeCell ref="A14:B14"/>
    <mergeCell ref="C14:I14"/>
    <mergeCell ref="A16:H16"/>
    <mergeCell ref="A17:I17"/>
    <mergeCell ref="A18:A19"/>
    <mergeCell ref="C18:D19"/>
    <mergeCell ref="E18:E19"/>
    <mergeCell ref="F18:F19"/>
    <mergeCell ref="G18:G19"/>
    <mergeCell ref="H18:I18"/>
    <mergeCell ref="C20:D20"/>
    <mergeCell ref="A21:A23"/>
    <mergeCell ref="C21:D21"/>
    <mergeCell ref="I21:I23"/>
    <mergeCell ref="C22:D22"/>
    <mergeCell ref="C23:D23"/>
    <mergeCell ref="A24:A27"/>
    <mergeCell ref="C24:D24"/>
    <mergeCell ref="I24:I25"/>
    <mergeCell ref="C25:D25"/>
    <mergeCell ref="C26:D26"/>
    <mergeCell ref="I26:I27"/>
    <mergeCell ref="C27:D27"/>
    <mergeCell ref="C28:D28"/>
    <mergeCell ref="A30:I30"/>
    <mergeCell ref="A31:C32"/>
    <mergeCell ref="D31:F31"/>
    <mergeCell ref="G31:G32"/>
    <mergeCell ref="H31:H32"/>
    <mergeCell ref="I31:I32"/>
    <mergeCell ref="E32:F32"/>
    <mergeCell ref="A33:C33"/>
    <mergeCell ref="E33:F33"/>
    <mergeCell ref="A34:C34"/>
    <mergeCell ref="E34:F34"/>
    <mergeCell ref="A35:C35"/>
    <mergeCell ref="E35:F35"/>
    <mergeCell ref="A36:C36"/>
    <mergeCell ref="E36:F36"/>
    <mergeCell ref="A37:C37"/>
    <mergeCell ref="E37:F37"/>
    <mergeCell ref="A38:C38"/>
    <mergeCell ref="E38:F38"/>
    <mergeCell ref="A45:C45"/>
    <mergeCell ref="A39:C39"/>
    <mergeCell ref="E39:F39"/>
    <mergeCell ref="A40:C40"/>
    <mergeCell ref="E40:F40"/>
    <mergeCell ref="A41:C41"/>
    <mergeCell ref="E41:F41"/>
    <mergeCell ref="A42:C42"/>
    <mergeCell ref="A43:C43"/>
    <mergeCell ref="E43:F43"/>
    <mergeCell ref="A44:C44"/>
    <mergeCell ref="E44:F44"/>
    <mergeCell ref="A53:I53"/>
    <mergeCell ref="A46:C46"/>
    <mergeCell ref="E46:F46"/>
    <mergeCell ref="A47:C47"/>
    <mergeCell ref="E47:F47"/>
    <mergeCell ref="A48:C48"/>
    <mergeCell ref="A49:C49"/>
    <mergeCell ref="E49:F49"/>
    <mergeCell ref="A50:C50"/>
    <mergeCell ref="E50:F50"/>
    <mergeCell ref="A51:C51"/>
    <mergeCell ref="A52:C52"/>
    <mergeCell ref="E52:F52"/>
    <mergeCell ref="I60:N60"/>
    <mergeCell ref="E61:G61"/>
    <mergeCell ref="I61:N61"/>
    <mergeCell ref="A54:I54"/>
    <mergeCell ref="I56:N56"/>
    <mergeCell ref="E57:G57"/>
    <mergeCell ref="I57:N57"/>
    <mergeCell ref="I58:N58"/>
    <mergeCell ref="E59:G59"/>
    <mergeCell ref="I59:N59"/>
  </mergeCells>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E5ECE"/>
  </sheetPr>
  <dimension ref="A2:M61"/>
  <sheetViews>
    <sheetView topLeftCell="A46" workbookViewId="0">
      <selection activeCell="H54" sqref="H54:M59"/>
    </sheetView>
  </sheetViews>
  <sheetFormatPr defaultRowHeight="15" x14ac:dyDescent="0.25"/>
  <cols>
    <col min="3" max="3" width="13.140625" customWidth="1"/>
    <col min="4" max="4" width="25" customWidth="1"/>
    <col min="5" max="5" width="15.28515625" customWidth="1"/>
    <col min="6" max="6" width="18.5703125" customWidth="1"/>
    <col min="7" max="7" width="19.5703125" customWidth="1"/>
    <col min="8" max="8" width="22" customWidth="1"/>
    <col min="9" max="9" width="52.28515625" customWidth="1"/>
  </cols>
  <sheetData>
    <row r="2" spans="1:9" ht="15.75" x14ac:dyDescent="0.25">
      <c r="A2" s="175"/>
      <c r="B2" s="175"/>
      <c r="C2" s="175"/>
      <c r="D2" s="175"/>
      <c r="E2" s="175"/>
      <c r="F2" s="175"/>
      <c r="G2" s="175"/>
      <c r="H2" s="175"/>
      <c r="I2" s="64" t="s">
        <v>37</v>
      </c>
    </row>
    <row r="3" spans="1:9" ht="16.5" thickBot="1" x14ac:dyDescent="0.3">
      <c r="A3" s="1434" t="s">
        <v>38</v>
      </c>
      <c r="B3" s="1434"/>
      <c r="C3" s="1434"/>
      <c r="D3" s="1434"/>
      <c r="E3" s="1434"/>
      <c r="F3" s="1434"/>
      <c r="G3" s="1434"/>
      <c r="H3" s="1434"/>
      <c r="I3" s="1434"/>
    </row>
    <row r="4" spans="1:9" ht="15.75" x14ac:dyDescent="0.25">
      <c r="A4" s="1352" t="s">
        <v>584</v>
      </c>
      <c r="B4" s="1353"/>
      <c r="C4" s="1353"/>
      <c r="D4" s="1353"/>
      <c r="E4" s="1353"/>
      <c r="F4" s="1353"/>
      <c r="G4" s="1353"/>
      <c r="H4" s="1353"/>
      <c r="I4" s="1354"/>
    </row>
    <row r="5" spans="1:9" ht="15.75" x14ac:dyDescent="0.25">
      <c r="A5" s="1435" t="s">
        <v>592</v>
      </c>
      <c r="B5" s="1356"/>
      <c r="C5" s="1356"/>
      <c r="D5" s="1356"/>
      <c r="E5" s="1356"/>
      <c r="F5" s="1356"/>
      <c r="G5" s="1356"/>
      <c r="H5" s="1356"/>
      <c r="I5" s="1357"/>
    </row>
    <row r="6" spans="1:9" ht="15.75" x14ac:dyDescent="0.25">
      <c r="A6" s="1358" t="s">
        <v>0</v>
      </c>
      <c r="B6" s="1359"/>
      <c r="C6" s="1359"/>
      <c r="D6" s="1359" t="s">
        <v>40</v>
      </c>
      <c r="E6" s="1359"/>
      <c r="F6" s="1359"/>
      <c r="G6" s="1359"/>
      <c r="H6" s="1359"/>
      <c r="I6" s="316" t="s">
        <v>46</v>
      </c>
    </row>
    <row r="7" spans="1:9" ht="15.75" x14ac:dyDescent="0.25">
      <c r="A7" s="1340" t="s">
        <v>1</v>
      </c>
      <c r="B7" s="1322"/>
      <c r="C7" s="1322"/>
      <c r="D7" s="1322" t="s">
        <v>414</v>
      </c>
      <c r="E7" s="1322"/>
      <c r="F7" s="1322"/>
      <c r="G7" s="1322"/>
      <c r="H7" s="1322"/>
      <c r="I7" s="317" t="s">
        <v>415</v>
      </c>
    </row>
    <row r="8" spans="1:9" ht="15.75" x14ac:dyDescent="0.25">
      <c r="A8" s="1340" t="s">
        <v>1</v>
      </c>
      <c r="B8" s="1322"/>
      <c r="C8" s="1322"/>
      <c r="D8" s="1322" t="s">
        <v>416</v>
      </c>
      <c r="E8" s="1322"/>
      <c r="F8" s="1322"/>
      <c r="G8" s="1322"/>
      <c r="H8" s="1322"/>
      <c r="I8" s="317" t="s">
        <v>417</v>
      </c>
    </row>
    <row r="9" spans="1:9" ht="15.75" x14ac:dyDescent="0.25">
      <c r="A9" s="1340" t="s">
        <v>2</v>
      </c>
      <c r="B9" s="1322"/>
      <c r="C9" s="1322"/>
      <c r="D9" s="1322" t="s">
        <v>418</v>
      </c>
      <c r="E9" s="1322"/>
      <c r="F9" s="1322"/>
      <c r="G9" s="1322"/>
      <c r="H9" s="1322"/>
      <c r="I9" s="317" t="s">
        <v>417</v>
      </c>
    </row>
    <row r="10" spans="1:9" ht="15.75" x14ac:dyDescent="0.25">
      <c r="A10" s="1340" t="s">
        <v>3</v>
      </c>
      <c r="B10" s="1322"/>
      <c r="C10" s="1322"/>
      <c r="D10" s="1322" t="s">
        <v>339</v>
      </c>
      <c r="E10" s="1322"/>
      <c r="F10" s="1322"/>
      <c r="G10" s="1322"/>
      <c r="H10" s="1322"/>
      <c r="I10" s="317" t="s">
        <v>111</v>
      </c>
    </row>
    <row r="11" spans="1:9" ht="16.5" thickBot="1" x14ac:dyDescent="0.3">
      <c r="A11" s="1341" t="s">
        <v>4</v>
      </c>
      <c r="B11" s="1305"/>
      <c r="C11" s="1305"/>
      <c r="D11" s="1305" t="s">
        <v>419</v>
      </c>
      <c r="E11" s="1305"/>
      <c r="F11" s="1305"/>
      <c r="G11" s="1305"/>
      <c r="H11" s="1305"/>
      <c r="I11" s="318" t="s">
        <v>79</v>
      </c>
    </row>
    <row r="12" spans="1:9" ht="16.5" thickBot="1" x14ac:dyDescent="0.3">
      <c r="A12" s="1431"/>
      <c r="B12" s="1432"/>
      <c r="C12" s="1433"/>
      <c r="D12" s="1431"/>
      <c r="E12" s="1432"/>
      <c r="F12" s="1432"/>
      <c r="G12" s="1432"/>
      <c r="H12" s="1433"/>
      <c r="I12" s="422"/>
    </row>
    <row r="13" spans="1:9" ht="15.75" x14ac:dyDescent="0.25">
      <c r="A13" s="1330" t="s">
        <v>48</v>
      </c>
      <c r="B13" s="1331"/>
      <c r="C13" s="1331"/>
      <c r="D13" s="1331"/>
      <c r="E13" s="1331"/>
      <c r="F13" s="1331"/>
      <c r="G13" s="1331"/>
      <c r="H13" s="1331"/>
      <c r="I13" s="1332"/>
    </row>
    <row r="14" spans="1:9" ht="15.75" x14ac:dyDescent="0.25">
      <c r="A14" s="1342" t="s">
        <v>5</v>
      </c>
      <c r="B14" s="1343"/>
      <c r="C14" s="1131" t="s">
        <v>420</v>
      </c>
      <c r="D14" s="1131"/>
      <c r="E14" s="1131"/>
      <c r="F14" s="1131"/>
      <c r="G14" s="1131"/>
      <c r="H14" s="1131"/>
      <c r="I14" s="1132"/>
    </row>
    <row r="15" spans="1:9" ht="37.5" customHeight="1" x14ac:dyDescent="0.25">
      <c r="A15" s="1420" t="s">
        <v>6</v>
      </c>
      <c r="B15" s="1298"/>
      <c r="C15" s="1421" t="s">
        <v>630</v>
      </c>
      <c r="D15" s="1421"/>
      <c r="E15" s="1421"/>
      <c r="F15" s="1421"/>
      <c r="G15" s="1421"/>
      <c r="H15" s="1421"/>
      <c r="I15" s="1422"/>
    </row>
    <row r="16" spans="1:9" ht="48" customHeight="1" thickBot="1" x14ac:dyDescent="0.3">
      <c r="A16" s="1338" t="s">
        <v>7</v>
      </c>
      <c r="B16" s="1339"/>
      <c r="C16" s="1423" t="s">
        <v>421</v>
      </c>
      <c r="D16" s="1423"/>
      <c r="E16" s="1423"/>
      <c r="F16" s="1423"/>
      <c r="G16" s="1423"/>
      <c r="H16" s="1423"/>
      <c r="I16" s="1424"/>
    </row>
    <row r="17" spans="1:12" ht="16.5" thickBot="1" x14ac:dyDescent="0.3">
      <c r="A17" s="1425"/>
      <c r="B17" s="1425"/>
      <c r="C17" s="1425"/>
      <c r="D17" s="1425"/>
      <c r="E17" s="1425"/>
      <c r="F17" s="1425"/>
      <c r="G17" s="1425"/>
      <c r="H17" s="1425"/>
      <c r="I17" s="49"/>
    </row>
    <row r="18" spans="1:12" ht="15.75" x14ac:dyDescent="0.25">
      <c r="A18" s="1426" t="s">
        <v>49</v>
      </c>
      <c r="B18" s="1427"/>
      <c r="C18" s="1427"/>
      <c r="D18" s="1427"/>
      <c r="E18" s="1427"/>
      <c r="F18" s="1427"/>
      <c r="G18" s="1427"/>
      <c r="H18" s="1427"/>
      <c r="I18" s="1428"/>
    </row>
    <row r="19" spans="1:12" ht="15.75" x14ac:dyDescent="0.25">
      <c r="A19" s="1429" t="s">
        <v>55</v>
      </c>
      <c r="B19" s="180" t="s">
        <v>56</v>
      </c>
      <c r="C19" s="1304" t="s">
        <v>57</v>
      </c>
      <c r="D19" s="1304"/>
      <c r="E19" s="1304" t="s">
        <v>58</v>
      </c>
      <c r="F19" s="1335" t="s">
        <v>33</v>
      </c>
      <c r="G19" s="1335" t="s">
        <v>36</v>
      </c>
      <c r="H19" s="1304" t="s">
        <v>42</v>
      </c>
      <c r="I19" s="1337"/>
    </row>
    <row r="20" spans="1:12" ht="15.75" x14ac:dyDescent="0.25">
      <c r="A20" s="1430"/>
      <c r="B20" s="181"/>
      <c r="C20" s="1304"/>
      <c r="D20" s="1304"/>
      <c r="E20" s="1304"/>
      <c r="F20" s="1336"/>
      <c r="G20" s="1336"/>
      <c r="H20" s="182" t="s">
        <v>43</v>
      </c>
      <c r="I20" s="320" t="s">
        <v>44</v>
      </c>
    </row>
    <row r="21" spans="1:12" ht="15.75" x14ac:dyDescent="0.25">
      <c r="A21" s="321">
        <v>1</v>
      </c>
      <c r="B21" s="182">
        <v>2</v>
      </c>
      <c r="C21" s="754">
        <v>3</v>
      </c>
      <c r="D21" s="756"/>
      <c r="E21" s="182">
        <v>4</v>
      </c>
      <c r="F21" s="182">
        <v>5</v>
      </c>
      <c r="G21" s="182">
        <v>6</v>
      </c>
      <c r="H21" s="182" t="s">
        <v>35</v>
      </c>
      <c r="I21" s="409"/>
    </row>
    <row r="22" spans="1:12" ht="15" customHeight="1" x14ac:dyDescent="0.25">
      <c r="A22" s="1319" t="s">
        <v>9</v>
      </c>
      <c r="B22" s="1414" t="s">
        <v>21</v>
      </c>
      <c r="C22" s="1416" t="s">
        <v>422</v>
      </c>
      <c r="D22" s="1417"/>
      <c r="E22" s="1405" t="s">
        <v>423</v>
      </c>
      <c r="F22" s="1412">
        <v>4500</v>
      </c>
      <c r="G22" s="1405">
        <v>2493.8000000000002</v>
      </c>
      <c r="H22" s="1406">
        <f>G22-F22</f>
        <v>-2006.1999999999998</v>
      </c>
      <c r="I22" s="1408" t="s">
        <v>761</v>
      </c>
    </row>
    <row r="23" spans="1:12" ht="96.75" customHeight="1" x14ac:dyDescent="0.25">
      <c r="A23" s="1320"/>
      <c r="B23" s="1415"/>
      <c r="C23" s="1418"/>
      <c r="D23" s="1419"/>
      <c r="E23" s="1336"/>
      <c r="F23" s="1413"/>
      <c r="G23" s="1336"/>
      <c r="H23" s="1407"/>
      <c r="I23" s="1409"/>
    </row>
    <row r="24" spans="1:12" ht="144" customHeight="1" x14ac:dyDescent="0.25">
      <c r="A24" s="1320"/>
      <c r="B24" s="177" t="s">
        <v>110</v>
      </c>
      <c r="C24" s="1410" t="s">
        <v>424</v>
      </c>
      <c r="D24" s="1411"/>
      <c r="E24" s="177" t="s">
        <v>425</v>
      </c>
      <c r="F24" s="411">
        <v>35</v>
      </c>
      <c r="G24" s="300">
        <v>29.4</v>
      </c>
      <c r="H24" s="300">
        <f t="shared" ref="H24:H31" si="0">G24-F24</f>
        <v>-5.6000000000000014</v>
      </c>
      <c r="I24" s="423" t="s">
        <v>631</v>
      </c>
    </row>
    <row r="25" spans="1:12" ht="32.25" customHeight="1" x14ac:dyDescent="0.25">
      <c r="A25" s="1319" t="s">
        <v>10</v>
      </c>
      <c r="B25" s="548" t="s">
        <v>22</v>
      </c>
      <c r="C25" s="1410" t="s">
        <v>426</v>
      </c>
      <c r="D25" s="1411"/>
      <c r="E25" s="59" t="s">
        <v>71</v>
      </c>
      <c r="F25" s="412">
        <v>60</v>
      </c>
      <c r="G25" s="300">
        <v>0</v>
      </c>
      <c r="H25" s="177">
        <f t="shared" si="0"/>
        <v>-60</v>
      </c>
      <c r="I25" s="424" t="s">
        <v>427</v>
      </c>
    </row>
    <row r="26" spans="1:12" ht="41.25" customHeight="1" x14ac:dyDescent="0.25">
      <c r="A26" s="1320"/>
      <c r="B26" s="548" t="s">
        <v>23</v>
      </c>
      <c r="C26" s="1410" t="s">
        <v>428</v>
      </c>
      <c r="D26" s="1411"/>
      <c r="E26" s="59" t="s">
        <v>161</v>
      </c>
      <c r="F26" s="412">
        <v>2</v>
      </c>
      <c r="G26" s="300">
        <v>0</v>
      </c>
      <c r="H26" s="300">
        <f t="shared" si="0"/>
        <v>-2</v>
      </c>
      <c r="I26" s="424" t="s">
        <v>429</v>
      </c>
    </row>
    <row r="27" spans="1:12" ht="30" customHeight="1" x14ac:dyDescent="0.25">
      <c r="A27" s="1320"/>
      <c r="B27" s="548" t="s">
        <v>24</v>
      </c>
      <c r="C27" s="1410" t="s">
        <v>430</v>
      </c>
      <c r="D27" s="1411"/>
      <c r="E27" s="59" t="s">
        <v>161</v>
      </c>
      <c r="F27" s="412">
        <v>5</v>
      </c>
      <c r="G27" s="300">
        <v>0</v>
      </c>
      <c r="H27" s="300">
        <f t="shared" si="0"/>
        <v>-5</v>
      </c>
      <c r="I27" s="424" t="s">
        <v>431</v>
      </c>
    </row>
    <row r="28" spans="1:12" ht="66" customHeight="1" x14ac:dyDescent="0.25">
      <c r="A28" s="1320"/>
      <c r="B28" s="548" t="s">
        <v>25</v>
      </c>
      <c r="C28" s="1410" t="s">
        <v>432</v>
      </c>
      <c r="D28" s="1411"/>
      <c r="E28" s="59" t="s">
        <v>161</v>
      </c>
      <c r="F28" s="412">
        <v>6</v>
      </c>
      <c r="G28" s="300">
        <v>2</v>
      </c>
      <c r="H28" s="300">
        <f t="shared" si="0"/>
        <v>-4</v>
      </c>
      <c r="I28" s="424" t="s">
        <v>632</v>
      </c>
    </row>
    <row r="29" spans="1:12" ht="33.75" customHeight="1" x14ac:dyDescent="0.25">
      <c r="A29" s="1321"/>
      <c r="B29" s="548" t="s">
        <v>108</v>
      </c>
      <c r="C29" s="1410" t="s">
        <v>433</v>
      </c>
      <c r="D29" s="1411"/>
      <c r="E29" s="59" t="s">
        <v>161</v>
      </c>
      <c r="F29" s="412">
        <v>100</v>
      </c>
      <c r="G29" s="300">
        <v>0</v>
      </c>
      <c r="H29" s="300">
        <f t="shared" si="0"/>
        <v>-100</v>
      </c>
      <c r="I29" s="424" t="s">
        <v>434</v>
      </c>
    </row>
    <row r="30" spans="1:12" ht="141" customHeight="1" x14ac:dyDescent="0.25">
      <c r="A30" s="1319" t="s">
        <v>11</v>
      </c>
      <c r="B30" s="548" t="s">
        <v>26</v>
      </c>
      <c r="C30" s="1284" t="s">
        <v>435</v>
      </c>
      <c r="D30" s="1284"/>
      <c r="E30" s="177" t="s">
        <v>436</v>
      </c>
      <c r="F30" s="412">
        <v>11274.6</v>
      </c>
      <c r="G30" s="300">
        <v>0</v>
      </c>
      <c r="H30" s="300">
        <f t="shared" si="0"/>
        <v>-11274.6</v>
      </c>
      <c r="I30" s="424" t="s">
        <v>437</v>
      </c>
    </row>
    <row r="31" spans="1:12" ht="33" customHeight="1" thickBot="1" x14ac:dyDescent="0.3">
      <c r="A31" s="1395"/>
      <c r="B31" s="549" t="s">
        <v>26</v>
      </c>
      <c r="C31" s="1396" t="s">
        <v>438</v>
      </c>
      <c r="D31" s="1396"/>
      <c r="E31" s="395" t="s">
        <v>439</v>
      </c>
      <c r="F31" s="410">
        <v>13520</v>
      </c>
      <c r="G31" s="425">
        <v>18726</v>
      </c>
      <c r="H31" s="395">
        <f t="shared" si="0"/>
        <v>5206</v>
      </c>
      <c r="I31" s="557" t="s">
        <v>440</v>
      </c>
      <c r="J31" s="558"/>
      <c r="K31" s="558"/>
      <c r="L31" s="558"/>
    </row>
    <row r="32" spans="1:12" ht="16.5" thickBot="1" x14ac:dyDescent="0.3">
      <c r="A32" s="178"/>
      <c r="B32" s="559"/>
      <c r="C32" s="55"/>
      <c r="D32" s="55"/>
      <c r="E32" s="55"/>
      <c r="F32" s="55"/>
      <c r="G32" s="55"/>
      <c r="H32" s="55"/>
      <c r="I32" s="49"/>
    </row>
    <row r="33" spans="1:9" ht="15.75" x14ac:dyDescent="0.25">
      <c r="A33" s="1397" t="s">
        <v>61</v>
      </c>
      <c r="B33" s="1398"/>
      <c r="C33" s="1398"/>
      <c r="D33" s="1398"/>
      <c r="E33" s="1398"/>
      <c r="F33" s="1398"/>
      <c r="G33" s="1398"/>
      <c r="H33" s="1398"/>
      <c r="I33" s="1399"/>
    </row>
    <row r="34" spans="1:9" ht="15.75" x14ac:dyDescent="0.25">
      <c r="A34" s="814" t="s">
        <v>12</v>
      </c>
      <c r="B34" s="815"/>
      <c r="C34" s="816"/>
      <c r="D34" s="1387" t="s">
        <v>19</v>
      </c>
      <c r="E34" s="1400"/>
      <c r="F34" s="1388"/>
      <c r="G34" s="1401" t="s">
        <v>33</v>
      </c>
      <c r="H34" s="1401" t="s">
        <v>45</v>
      </c>
      <c r="I34" s="1403" t="s">
        <v>60</v>
      </c>
    </row>
    <row r="35" spans="1:9" ht="15.75" x14ac:dyDescent="0.25">
      <c r="A35" s="817"/>
      <c r="B35" s="818"/>
      <c r="C35" s="819"/>
      <c r="D35" s="406" t="s">
        <v>28</v>
      </c>
      <c r="E35" s="1387" t="s">
        <v>41</v>
      </c>
      <c r="F35" s="1388"/>
      <c r="G35" s="1402"/>
      <c r="H35" s="1402"/>
      <c r="I35" s="1404"/>
    </row>
    <row r="36" spans="1:9" ht="15.75" x14ac:dyDescent="0.25">
      <c r="A36" s="1384"/>
      <c r="B36" s="1385"/>
      <c r="C36" s="1386"/>
      <c r="D36" s="406">
        <v>2</v>
      </c>
      <c r="E36" s="1387">
        <v>3</v>
      </c>
      <c r="F36" s="1388"/>
      <c r="G36" s="406">
        <v>4</v>
      </c>
      <c r="H36" s="406">
        <v>5</v>
      </c>
      <c r="I36" s="426">
        <v>6</v>
      </c>
    </row>
    <row r="37" spans="1:9" ht="15.75" x14ac:dyDescent="0.25">
      <c r="A37" s="1389" t="s">
        <v>106</v>
      </c>
      <c r="B37" s="1390"/>
      <c r="C37" s="1391"/>
      <c r="D37" s="406"/>
      <c r="E37" s="1387"/>
      <c r="F37" s="1388"/>
      <c r="G37" s="414">
        <f>SUM(G38+G44+G46)</f>
        <v>3630.1</v>
      </c>
      <c r="H37" s="415">
        <f>SUM(H38+H44+H46)</f>
        <v>4185.6000000000004</v>
      </c>
      <c r="I37" s="427">
        <f>SUM(I38+I44+I46)</f>
        <v>2851.3</v>
      </c>
    </row>
    <row r="38" spans="1:9" ht="35.25" customHeight="1" x14ac:dyDescent="0.25">
      <c r="A38" s="1392" t="s">
        <v>441</v>
      </c>
      <c r="B38" s="1393"/>
      <c r="C38" s="1394"/>
      <c r="D38" s="416" t="s">
        <v>442</v>
      </c>
      <c r="E38" s="1363"/>
      <c r="F38" s="1363"/>
      <c r="G38" s="413">
        <f>G39+G40+G41+G42+G43</f>
        <v>2478.1</v>
      </c>
      <c r="H38" s="384">
        <f>SUM(H39:H43)</f>
        <v>3033.6</v>
      </c>
      <c r="I38" s="386">
        <f>SUM(I39+I40+I41+I42+I43)</f>
        <v>2835.7000000000003</v>
      </c>
    </row>
    <row r="39" spans="1:9" ht="26.25" customHeight="1" x14ac:dyDescent="0.25">
      <c r="A39" s="1376" t="s">
        <v>443</v>
      </c>
      <c r="B39" s="1377"/>
      <c r="C39" s="1378"/>
      <c r="D39" s="416"/>
      <c r="E39" s="1379">
        <v>21</v>
      </c>
      <c r="F39" s="1380"/>
      <c r="G39" s="560">
        <v>1728.1</v>
      </c>
      <c r="H39" s="560">
        <v>2349.3000000000002</v>
      </c>
      <c r="I39" s="561">
        <v>2240</v>
      </c>
    </row>
    <row r="40" spans="1:9" ht="23.25" customHeight="1" x14ac:dyDescent="0.25">
      <c r="A40" s="1381" t="s">
        <v>444</v>
      </c>
      <c r="B40" s="1382"/>
      <c r="C40" s="1383"/>
      <c r="D40" s="416"/>
      <c r="E40" s="1379">
        <v>22</v>
      </c>
      <c r="F40" s="1380"/>
      <c r="G40" s="562">
        <v>485.2</v>
      </c>
      <c r="H40" s="560">
        <v>425.2</v>
      </c>
      <c r="I40" s="561">
        <v>348.5</v>
      </c>
    </row>
    <row r="41" spans="1:9" ht="24" customHeight="1" x14ac:dyDescent="0.25">
      <c r="A41" s="827" t="s">
        <v>445</v>
      </c>
      <c r="B41" s="828"/>
      <c r="C41" s="829"/>
      <c r="D41" s="416"/>
      <c r="E41" s="1379">
        <v>27</v>
      </c>
      <c r="F41" s="1380"/>
      <c r="G41" s="560">
        <v>22.4</v>
      </c>
      <c r="H41" s="560">
        <v>22.4</v>
      </c>
      <c r="I41" s="561">
        <v>12.3</v>
      </c>
    </row>
    <row r="42" spans="1:9" ht="21" customHeight="1" x14ac:dyDescent="0.25">
      <c r="A42" s="827" t="s">
        <v>446</v>
      </c>
      <c r="B42" s="828"/>
      <c r="C42" s="829"/>
      <c r="D42" s="416"/>
      <c r="E42" s="1379">
        <v>31</v>
      </c>
      <c r="F42" s="1380"/>
      <c r="G42" s="562">
        <v>242.4</v>
      </c>
      <c r="H42" s="560">
        <v>202.7</v>
      </c>
      <c r="I42" s="561">
        <v>202.5</v>
      </c>
    </row>
    <row r="43" spans="1:9" ht="28.5" customHeight="1" x14ac:dyDescent="0.25">
      <c r="A43" s="827" t="s">
        <v>447</v>
      </c>
      <c r="B43" s="828"/>
      <c r="C43" s="829"/>
      <c r="D43" s="416"/>
      <c r="E43" s="1379">
        <v>33</v>
      </c>
      <c r="F43" s="1380"/>
      <c r="G43" s="562">
        <v>0</v>
      </c>
      <c r="H43" s="560">
        <v>34</v>
      </c>
      <c r="I43" s="561">
        <v>32.4</v>
      </c>
    </row>
    <row r="44" spans="1:9" ht="30.75" customHeight="1" x14ac:dyDescent="0.25">
      <c r="A44" s="1384" t="s">
        <v>448</v>
      </c>
      <c r="B44" s="1385"/>
      <c r="C44" s="1386"/>
      <c r="D44" s="416" t="s">
        <v>442</v>
      </c>
      <c r="E44" s="417"/>
      <c r="F44" s="418"/>
      <c r="G44" s="413">
        <f>SUM(G45)</f>
        <v>60</v>
      </c>
      <c r="H44" s="384">
        <f>SUM(H45)</f>
        <v>60</v>
      </c>
      <c r="I44" s="386">
        <f>SUM(I45)</f>
        <v>15.6</v>
      </c>
    </row>
    <row r="45" spans="1:9" ht="15.75" x14ac:dyDescent="0.25">
      <c r="A45" s="1373" t="s">
        <v>449</v>
      </c>
      <c r="B45" s="1374"/>
      <c r="C45" s="1375"/>
      <c r="D45" s="416"/>
      <c r="E45" s="1363">
        <v>25</v>
      </c>
      <c r="F45" s="1363"/>
      <c r="G45" s="562">
        <v>60</v>
      </c>
      <c r="H45" s="560">
        <v>60</v>
      </c>
      <c r="I45" s="561">
        <v>15.6</v>
      </c>
    </row>
    <row r="46" spans="1:9" ht="73.5" customHeight="1" x14ac:dyDescent="0.25">
      <c r="A46" s="1360" t="s">
        <v>450</v>
      </c>
      <c r="B46" s="1361"/>
      <c r="C46" s="1362"/>
      <c r="D46" s="419">
        <v>70124</v>
      </c>
      <c r="E46" s="1363"/>
      <c r="F46" s="1363"/>
      <c r="G46" s="413">
        <f>SUM(G47:G49)</f>
        <v>1092</v>
      </c>
      <c r="H46" s="413">
        <f>SUM(H47:H49)</f>
        <v>1092</v>
      </c>
      <c r="I46" s="428">
        <f>SUM(I47:I49)</f>
        <v>0</v>
      </c>
    </row>
    <row r="47" spans="1:9" ht="24.75" customHeight="1" x14ac:dyDescent="0.25">
      <c r="A47" s="1364" t="s">
        <v>180</v>
      </c>
      <c r="B47" s="1365"/>
      <c r="C47" s="1366"/>
      <c r="D47" s="420"/>
      <c r="E47" s="1363">
        <v>28</v>
      </c>
      <c r="F47" s="1363"/>
      <c r="G47" s="562">
        <v>1092</v>
      </c>
      <c r="H47" s="562">
        <v>1092</v>
      </c>
      <c r="I47" s="563">
        <v>0</v>
      </c>
    </row>
    <row r="48" spans="1:9" ht="72" customHeight="1" x14ac:dyDescent="0.25">
      <c r="A48" s="1367" t="s">
        <v>451</v>
      </c>
      <c r="B48" s="1368"/>
      <c r="C48" s="1369"/>
      <c r="D48" s="420"/>
      <c r="E48" s="1363">
        <v>59</v>
      </c>
      <c r="F48" s="1363"/>
      <c r="G48" s="562">
        <v>121508.3</v>
      </c>
      <c r="H48" s="562">
        <v>270788.5</v>
      </c>
      <c r="I48" s="563">
        <v>290633.59999999998</v>
      </c>
    </row>
    <row r="49" spans="1:13" ht="48" customHeight="1" thickBot="1" x14ac:dyDescent="0.3">
      <c r="A49" s="848" t="s">
        <v>452</v>
      </c>
      <c r="B49" s="849"/>
      <c r="C49" s="850"/>
      <c r="D49" s="421"/>
      <c r="E49" s="1363">
        <v>47</v>
      </c>
      <c r="F49" s="1363"/>
      <c r="G49" s="564">
        <v>-121508.3</v>
      </c>
      <c r="H49" s="562">
        <v>-270788.5</v>
      </c>
      <c r="I49" s="563">
        <v>-290633.59999999998</v>
      </c>
    </row>
    <row r="50" spans="1:13" ht="15.75" x14ac:dyDescent="0.25">
      <c r="A50" s="811" t="s">
        <v>62</v>
      </c>
      <c r="B50" s="812"/>
      <c r="C50" s="812"/>
      <c r="D50" s="812"/>
      <c r="E50" s="812"/>
      <c r="F50" s="812"/>
      <c r="G50" s="812"/>
      <c r="H50" s="812"/>
      <c r="I50" s="813"/>
    </row>
    <row r="51" spans="1:13" ht="184.5" customHeight="1" thickBot="1" x14ac:dyDescent="0.3">
      <c r="A51" s="1370" t="s">
        <v>762</v>
      </c>
      <c r="B51" s="1371"/>
      <c r="C51" s="1371"/>
      <c r="D51" s="1371"/>
      <c r="E51" s="1371"/>
      <c r="F51" s="1371"/>
      <c r="G51" s="1371"/>
      <c r="H51" s="1371"/>
      <c r="I51" s="1372"/>
    </row>
    <row r="52" spans="1:13" ht="15.75" x14ac:dyDescent="0.25">
      <c r="A52" s="43" t="s">
        <v>13</v>
      </c>
      <c r="B52" s="43"/>
      <c r="C52" s="43"/>
      <c r="D52" s="43"/>
      <c r="E52" s="48"/>
      <c r="F52" s="48"/>
      <c r="G52" s="48"/>
      <c r="H52" s="48"/>
      <c r="I52" s="48"/>
    </row>
    <row r="53" spans="1:13" ht="15.75" x14ac:dyDescent="0.25">
      <c r="A53" s="565" t="s">
        <v>14</v>
      </c>
      <c r="B53" s="565"/>
      <c r="C53" s="565"/>
      <c r="D53" s="565"/>
      <c r="E53" s="48"/>
      <c r="F53" s="48"/>
      <c r="G53" s="48"/>
      <c r="H53" s="48"/>
      <c r="I53" s="48"/>
      <c r="J53" s="48"/>
      <c r="K53" s="48"/>
      <c r="L53" s="175"/>
      <c r="M53" s="175"/>
    </row>
    <row r="54" spans="1:13" ht="18.75" x14ac:dyDescent="0.3">
      <c r="A54" s="566"/>
      <c r="B54" s="566"/>
      <c r="C54" s="566"/>
      <c r="D54" s="566"/>
      <c r="E54" s="567"/>
      <c r="F54" s="567"/>
      <c r="G54" s="567"/>
      <c r="H54" s="2175" t="s">
        <v>767</v>
      </c>
      <c r="I54" s="2175"/>
      <c r="J54" s="2175"/>
      <c r="K54" s="2175"/>
      <c r="L54" s="2175"/>
      <c r="M54" s="2175"/>
    </row>
    <row r="55" spans="1:13" ht="18.75" x14ac:dyDescent="0.25">
      <c r="A55" s="565" t="s">
        <v>15</v>
      </c>
      <c r="B55" s="565"/>
      <c r="C55" s="565"/>
      <c r="D55" s="565"/>
      <c r="E55" s="1166" t="s">
        <v>29</v>
      </c>
      <c r="F55" s="1166"/>
      <c r="G55" s="1166"/>
      <c r="H55" s="2176" t="s">
        <v>367</v>
      </c>
      <c r="I55" s="2176"/>
      <c r="J55" s="2176"/>
      <c r="K55" s="2176"/>
      <c r="L55" s="2176"/>
      <c r="M55" s="2176"/>
    </row>
    <row r="56" spans="1:13" ht="18.75" x14ac:dyDescent="0.3">
      <c r="A56" s="176"/>
      <c r="B56" s="176"/>
      <c r="C56" s="176"/>
      <c r="D56" s="176"/>
      <c r="E56" s="567"/>
      <c r="F56" s="567"/>
      <c r="G56" s="567"/>
      <c r="H56" s="2177" t="s">
        <v>768</v>
      </c>
      <c r="I56" s="2177"/>
      <c r="J56" s="2177"/>
      <c r="K56" s="2177"/>
      <c r="L56" s="2177"/>
      <c r="M56" s="2177"/>
    </row>
    <row r="57" spans="1:13" ht="18.75" x14ac:dyDescent="0.25">
      <c r="A57" s="176" t="s">
        <v>16</v>
      </c>
      <c r="B57" s="176"/>
      <c r="C57" s="176"/>
      <c r="D57" s="176"/>
      <c r="E57" s="1166" t="s">
        <v>29</v>
      </c>
      <c r="F57" s="1166"/>
      <c r="G57" s="1166"/>
      <c r="H57" s="2176" t="s">
        <v>367</v>
      </c>
      <c r="I57" s="2176"/>
      <c r="J57" s="2176"/>
      <c r="K57" s="2176"/>
      <c r="L57" s="2176"/>
      <c r="M57" s="2176"/>
    </row>
    <row r="58" spans="1:13" ht="18.75" x14ac:dyDescent="0.3">
      <c r="A58" s="176"/>
      <c r="B58" s="176"/>
      <c r="C58" s="176"/>
      <c r="D58" s="176"/>
      <c r="E58" s="567"/>
      <c r="F58" s="567"/>
      <c r="G58" s="567"/>
      <c r="H58" s="2178" t="s">
        <v>769</v>
      </c>
      <c r="I58" s="2178"/>
      <c r="J58" s="2178"/>
      <c r="K58" s="2178"/>
      <c r="L58" s="2178"/>
      <c r="M58" s="2178"/>
    </row>
    <row r="59" spans="1:13" ht="18.75" x14ac:dyDescent="0.25">
      <c r="A59" s="44" t="s">
        <v>17</v>
      </c>
      <c r="B59" s="43" t="s">
        <v>27</v>
      </c>
      <c r="C59" s="176"/>
      <c r="D59" s="176"/>
      <c r="E59" s="1166" t="s">
        <v>29</v>
      </c>
      <c r="F59" s="1166"/>
      <c r="G59" s="1166"/>
      <c r="H59" s="2176" t="s">
        <v>367</v>
      </c>
      <c r="I59" s="2176"/>
      <c r="J59" s="2176"/>
      <c r="K59" s="2176"/>
      <c r="L59" s="2176"/>
      <c r="M59" s="2176"/>
    </row>
    <row r="60" spans="1:13" ht="15.75" x14ac:dyDescent="0.25">
      <c r="A60" s="176" t="s">
        <v>18</v>
      </c>
      <c r="B60" s="176"/>
      <c r="C60" s="176"/>
      <c r="D60" s="176"/>
      <c r="E60" s="176"/>
      <c r="F60" s="176"/>
      <c r="G60" s="176"/>
      <c r="H60" s="176"/>
      <c r="I60" s="176"/>
    </row>
    <row r="61" spans="1:13" ht="15.75" x14ac:dyDescent="0.25">
      <c r="A61" s="175"/>
      <c r="B61" s="175"/>
      <c r="C61" s="175"/>
      <c r="D61" s="175"/>
      <c r="E61" s="175"/>
      <c r="F61" s="175"/>
      <c r="G61" s="175"/>
      <c r="H61" s="175"/>
      <c r="I61" s="175"/>
    </row>
  </sheetData>
  <mergeCells count="96">
    <mergeCell ref="A7:C7"/>
    <mergeCell ref="D7:H7"/>
    <mergeCell ref="A3:I3"/>
    <mergeCell ref="A4:I4"/>
    <mergeCell ref="A5:I5"/>
    <mergeCell ref="A6:C6"/>
    <mergeCell ref="D6:H6"/>
    <mergeCell ref="A14:B14"/>
    <mergeCell ref="C14:I14"/>
    <mergeCell ref="A8:C8"/>
    <mergeCell ref="D8:H8"/>
    <mergeCell ref="A9:C9"/>
    <mergeCell ref="D9:H9"/>
    <mergeCell ref="A10:C10"/>
    <mergeCell ref="D10:H10"/>
    <mergeCell ref="A11:C11"/>
    <mergeCell ref="D11:H11"/>
    <mergeCell ref="A12:C12"/>
    <mergeCell ref="D12:H12"/>
    <mergeCell ref="A13:I13"/>
    <mergeCell ref="H19:I19"/>
    <mergeCell ref="A15:B15"/>
    <mergeCell ref="C15:I15"/>
    <mergeCell ref="A16:B16"/>
    <mergeCell ref="C16:I16"/>
    <mergeCell ref="A17:H17"/>
    <mergeCell ref="A18:I18"/>
    <mergeCell ref="A19:A20"/>
    <mergeCell ref="C19:D20"/>
    <mergeCell ref="E19:E20"/>
    <mergeCell ref="F19:F20"/>
    <mergeCell ref="G19:G20"/>
    <mergeCell ref="C21:D21"/>
    <mergeCell ref="A22:A24"/>
    <mergeCell ref="B22:B23"/>
    <mergeCell ref="C22:D23"/>
    <mergeCell ref="E22:E23"/>
    <mergeCell ref="G22:G23"/>
    <mergeCell ref="H22:H23"/>
    <mergeCell ref="I22:I23"/>
    <mergeCell ref="C24:D24"/>
    <mergeCell ref="A25:A29"/>
    <mergeCell ref="C25:D25"/>
    <mergeCell ref="C26:D26"/>
    <mergeCell ref="C27:D27"/>
    <mergeCell ref="C28:D28"/>
    <mergeCell ref="C29:D29"/>
    <mergeCell ref="F22:F23"/>
    <mergeCell ref="A30:A31"/>
    <mergeCell ref="C30:D30"/>
    <mergeCell ref="C31:D31"/>
    <mergeCell ref="A33:I33"/>
    <mergeCell ref="A34:C35"/>
    <mergeCell ref="D34:F34"/>
    <mergeCell ref="G34:G35"/>
    <mergeCell ref="H34:H35"/>
    <mergeCell ref="I34:I35"/>
    <mergeCell ref="E35:F35"/>
    <mergeCell ref="A36:C36"/>
    <mergeCell ref="E36:F36"/>
    <mergeCell ref="A37:C37"/>
    <mergeCell ref="E37:F37"/>
    <mergeCell ref="A38:C38"/>
    <mergeCell ref="E38:F38"/>
    <mergeCell ref="A45:C45"/>
    <mergeCell ref="E45:F45"/>
    <mergeCell ref="A39:C39"/>
    <mergeCell ref="E39:F39"/>
    <mergeCell ref="A40:C40"/>
    <mergeCell ref="E40:F40"/>
    <mergeCell ref="A41:C41"/>
    <mergeCell ref="E41:F41"/>
    <mergeCell ref="A42:C42"/>
    <mergeCell ref="E42:F42"/>
    <mergeCell ref="A43:C43"/>
    <mergeCell ref="E43:F43"/>
    <mergeCell ref="A44:C44"/>
    <mergeCell ref="E55:G55"/>
    <mergeCell ref="H55:M55"/>
    <mergeCell ref="A46:C46"/>
    <mergeCell ref="E46:F46"/>
    <mergeCell ref="A47:C47"/>
    <mergeCell ref="E47:F47"/>
    <mergeCell ref="A48:C48"/>
    <mergeCell ref="E48:F48"/>
    <mergeCell ref="A49:C49"/>
    <mergeCell ref="E49:F49"/>
    <mergeCell ref="A50:I50"/>
    <mergeCell ref="A51:I51"/>
    <mergeCell ref="H54:M54"/>
    <mergeCell ref="H56:M56"/>
    <mergeCell ref="E57:G57"/>
    <mergeCell ref="H57:M57"/>
    <mergeCell ref="H58:M58"/>
    <mergeCell ref="E59:G59"/>
    <mergeCell ref="H59:M59"/>
  </mergeCells>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E5ECE"/>
    <pageSetUpPr fitToPage="1"/>
  </sheetPr>
  <dimension ref="A1:O54"/>
  <sheetViews>
    <sheetView topLeftCell="A35" workbookViewId="0">
      <selection activeCell="A45" sqref="A45:I45"/>
    </sheetView>
  </sheetViews>
  <sheetFormatPr defaultRowHeight="15.75" x14ac:dyDescent="0.25"/>
  <cols>
    <col min="1" max="3" width="9.140625" style="645"/>
    <col min="4" max="4" width="26.140625" style="645" customWidth="1"/>
    <col min="5" max="5" width="9.140625" style="645"/>
    <col min="6" max="6" width="25.140625" style="645" customWidth="1"/>
    <col min="7" max="7" width="12.42578125" style="645" customWidth="1"/>
    <col min="8" max="8" width="18.7109375" style="645" customWidth="1"/>
    <col min="9" max="9" width="80.140625" style="645" customWidth="1"/>
    <col min="10" max="16384" width="9.140625" style="645"/>
  </cols>
  <sheetData>
    <row r="1" spans="1:15" hidden="1" x14ac:dyDescent="0.25"/>
    <row r="2" spans="1:15" x14ac:dyDescent="0.25">
      <c r="A2" s="49"/>
      <c r="B2" s="49"/>
      <c r="C2" s="49"/>
      <c r="D2" s="49"/>
      <c r="E2" s="49"/>
      <c r="F2" s="49"/>
      <c r="G2" s="49"/>
      <c r="H2" s="49"/>
      <c r="I2" s="385" t="s">
        <v>37</v>
      </c>
      <c r="J2" s="49"/>
      <c r="K2" s="49"/>
      <c r="L2" s="49"/>
      <c r="M2" s="49"/>
      <c r="N2" s="49"/>
      <c r="O2" s="49"/>
    </row>
    <row r="3" spans="1:15" ht="16.5" thickBot="1" x14ac:dyDescent="0.3">
      <c r="A3" s="1437" t="s">
        <v>38</v>
      </c>
      <c r="B3" s="1437"/>
      <c r="C3" s="1437"/>
      <c r="D3" s="1437"/>
      <c r="E3" s="1437"/>
      <c r="F3" s="1437"/>
      <c r="G3" s="1437"/>
      <c r="H3" s="1437"/>
      <c r="I3" s="1437"/>
      <c r="J3" s="49"/>
      <c r="K3" s="49"/>
      <c r="L3" s="49"/>
      <c r="M3" s="49"/>
      <c r="N3" s="49"/>
      <c r="O3" s="49"/>
    </row>
    <row r="4" spans="1:15" x14ac:dyDescent="0.25">
      <c r="A4" s="1438" t="s">
        <v>584</v>
      </c>
      <c r="B4" s="1439"/>
      <c r="C4" s="1439"/>
      <c r="D4" s="1439"/>
      <c r="E4" s="1439"/>
      <c r="F4" s="1439"/>
      <c r="G4" s="1439"/>
      <c r="H4" s="1439"/>
      <c r="I4" s="1440"/>
      <c r="J4" s="49"/>
      <c r="K4" s="49"/>
      <c r="L4" s="49"/>
      <c r="M4" s="49"/>
      <c r="N4" s="49"/>
      <c r="O4" s="49"/>
    </row>
    <row r="5" spans="1:15" x14ac:dyDescent="0.25">
      <c r="A5" s="1441" t="s">
        <v>728</v>
      </c>
      <c r="B5" s="1442"/>
      <c r="C5" s="1442"/>
      <c r="D5" s="1442"/>
      <c r="E5" s="1442"/>
      <c r="F5" s="1442"/>
      <c r="G5" s="1442"/>
      <c r="H5" s="1442"/>
      <c r="I5" s="1443"/>
      <c r="J5" s="49"/>
      <c r="K5" s="49"/>
      <c r="L5" s="49"/>
      <c r="M5" s="49"/>
      <c r="N5" s="49"/>
      <c r="O5" s="49"/>
    </row>
    <row r="6" spans="1:15" x14ac:dyDescent="0.25">
      <c r="A6" s="1358" t="s">
        <v>0</v>
      </c>
      <c r="B6" s="1359"/>
      <c r="C6" s="1359"/>
      <c r="D6" s="1444" t="s">
        <v>40</v>
      </c>
      <c r="E6" s="1444"/>
      <c r="F6" s="1444"/>
      <c r="G6" s="1444"/>
      <c r="H6" s="1444"/>
      <c r="I6" s="316" t="s">
        <v>46</v>
      </c>
      <c r="J6" s="49"/>
      <c r="K6" s="49"/>
      <c r="L6" s="49"/>
      <c r="M6" s="49"/>
      <c r="N6" s="49"/>
      <c r="O6" s="49"/>
    </row>
    <row r="7" spans="1:15" x14ac:dyDescent="0.25">
      <c r="A7" s="1283" t="s">
        <v>1</v>
      </c>
      <c r="B7" s="1284"/>
      <c r="C7" s="1284"/>
      <c r="D7" s="1445" t="s">
        <v>371</v>
      </c>
      <c r="E7" s="1445"/>
      <c r="F7" s="1445"/>
      <c r="G7" s="1445"/>
      <c r="H7" s="1445"/>
      <c r="I7" s="317" t="s">
        <v>372</v>
      </c>
      <c r="J7" s="49"/>
      <c r="K7" s="49"/>
      <c r="L7" s="49"/>
      <c r="M7" s="49"/>
      <c r="N7" s="49"/>
      <c r="O7" s="49"/>
    </row>
    <row r="8" spans="1:15" x14ac:dyDescent="0.25">
      <c r="A8" s="1283"/>
      <c r="B8" s="1284"/>
      <c r="C8" s="1284"/>
      <c r="D8" s="1445" t="s">
        <v>373</v>
      </c>
      <c r="E8" s="1445"/>
      <c r="F8" s="1445"/>
      <c r="G8" s="1445"/>
      <c r="H8" s="1445"/>
      <c r="I8" s="317" t="s">
        <v>374</v>
      </c>
      <c r="J8" s="49"/>
      <c r="K8" s="49"/>
      <c r="L8" s="49"/>
      <c r="M8" s="49"/>
      <c r="N8" s="49"/>
      <c r="O8" s="49"/>
    </row>
    <row r="9" spans="1:15" x14ac:dyDescent="0.25">
      <c r="A9" s="1283" t="s">
        <v>2</v>
      </c>
      <c r="B9" s="1284"/>
      <c r="C9" s="1284"/>
      <c r="D9" s="1284" t="s">
        <v>375</v>
      </c>
      <c r="E9" s="1284"/>
      <c r="F9" s="1284"/>
      <c r="G9" s="1284"/>
      <c r="H9" s="1284"/>
      <c r="I9" s="1446" t="s">
        <v>376</v>
      </c>
      <c r="J9" s="49"/>
      <c r="K9" s="49"/>
      <c r="L9" s="49"/>
      <c r="M9" s="49"/>
      <c r="N9" s="49"/>
      <c r="O9" s="49"/>
    </row>
    <row r="10" spans="1:15" x14ac:dyDescent="0.25">
      <c r="A10" s="1283"/>
      <c r="B10" s="1284"/>
      <c r="C10" s="1284"/>
      <c r="D10" s="1284"/>
      <c r="E10" s="1284"/>
      <c r="F10" s="1284"/>
      <c r="G10" s="1284"/>
      <c r="H10" s="1284"/>
      <c r="I10" s="1446"/>
      <c r="J10" s="49"/>
      <c r="K10" s="49"/>
      <c r="L10" s="49"/>
      <c r="M10" s="49"/>
      <c r="N10" s="49"/>
      <c r="O10" s="49"/>
    </row>
    <row r="11" spans="1:15" x14ac:dyDescent="0.25">
      <c r="A11" s="1340" t="s">
        <v>3</v>
      </c>
      <c r="B11" s="1322"/>
      <c r="C11" s="1322"/>
      <c r="D11" s="1445" t="s">
        <v>377</v>
      </c>
      <c r="E11" s="1445"/>
      <c r="F11" s="1445"/>
      <c r="G11" s="1445"/>
      <c r="H11" s="1445"/>
      <c r="I11" s="317" t="s">
        <v>111</v>
      </c>
      <c r="J11" s="49"/>
      <c r="K11" s="49"/>
      <c r="L11" s="49"/>
      <c r="M11" s="49"/>
      <c r="N11" s="49"/>
      <c r="O11" s="49"/>
    </row>
    <row r="12" spans="1:15" ht="16.5" thickBot="1" x14ac:dyDescent="0.3">
      <c r="A12" s="1341" t="s">
        <v>4</v>
      </c>
      <c r="B12" s="1305"/>
      <c r="C12" s="1305"/>
      <c r="D12" s="1436" t="s">
        <v>378</v>
      </c>
      <c r="E12" s="1436"/>
      <c r="F12" s="1436"/>
      <c r="G12" s="1436"/>
      <c r="H12" s="1436"/>
      <c r="I12" s="318" t="s">
        <v>72</v>
      </c>
      <c r="J12" s="49"/>
      <c r="K12" s="49"/>
      <c r="L12" s="49"/>
      <c r="M12" s="49"/>
      <c r="N12" s="49"/>
      <c r="O12" s="49"/>
    </row>
    <row r="13" spans="1:15" ht="16.5" thickBot="1" x14ac:dyDescent="0.3">
      <c r="A13" s="1431"/>
      <c r="B13" s="1432"/>
      <c r="C13" s="1432"/>
      <c r="D13" s="1432"/>
      <c r="E13" s="1432"/>
      <c r="F13" s="1432"/>
      <c r="G13" s="1432"/>
      <c r="H13" s="1432"/>
      <c r="I13" s="1433"/>
      <c r="J13" s="49"/>
      <c r="K13" s="49"/>
      <c r="L13" s="49"/>
      <c r="M13" s="49"/>
      <c r="N13" s="49"/>
      <c r="O13" s="49"/>
    </row>
    <row r="14" spans="1:15" ht="22.5" customHeight="1" x14ac:dyDescent="0.25">
      <c r="A14" s="1426" t="s">
        <v>48</v>
      </c>
      <c r="B14" s="1427"/>
      <c r="C14" s="1427"/>
      <c r="D14" s="1427"/>
      <c r="E14" s="1427"/>
      <c r="F14" s="1427"/>
      <c r="G14" s="1427"/>
      <c r="H14" s="1427"/>
      <c r="I14" s="1428"/>
      <c r="J14" s="63"/>
      <c r="K14" s="63"/>
      <c r="L14" s="63"/>
      <c r="M14" s="63"/>
      <c r="N14" s="63"/>
      <c r="O14" s="63"/>
    </row>
    <row r="15" spans="1:15" x14ac:dyDescent="0.25">
      <c r="A15" s="1342" t="s">
        <v>5</v>
      </c>
      <c r="B15" s="1343"/>
      <c r="C15" s="1447" t="s">
        <v>379</v>
      </c>
      <c r="D15" s="1447"/>
      <c r="E15" s="1447"/>
      <c r="F15" s="1447"/>
      <c r="G15" s="1447"/>
      <c r="H15" s="1447"/>
      <c r="I15" s="1448"/>
      <c r="J15" s="63"/>
      <c r="K15" s="63"/>
      <c r="L15" s="63"/>
      <c r="M15" s="63"/>
      <c r="N15" s="63"/>
      <c r="O15" s="63"/>
    </row>
    <row r="16" spans="1:15" ht="49.5" customHeight="1" x14ac:dyDescent="0.25">
      <c r="A16" s="1344" t="s">
        <v>6</v>
      </c>
      <c r="B16" s="1345"/>
      <c r="C16" s="1449" t="s">
        <v>391</v>
      </c>
      <c r="D16" s="1450"/>
      <c r="E16" s="1450"/>
      <c r="F16" s="1450"/>
      <c r="G16" s="1450"/>
      <c r="H16" s="1450"/>
      <c r="I16" s="1451"/>
      <c r="J16" s="63"/>
      <c r="K16" s="63"/>
      <c r="L16" s="63"/>
      <c r="M16" s="63"/>
      <c r="N16" s="63"/>
      <c r="O16" s="63"/>
    </row>
    <row r="17" spans="1:15" ht="51.75" customHeight="1" thickBot="1" x14ac:dyDescent="0.3">
      <c r="A17" s="1338" t="s">
        <v>7</v>
      </c>
      <c r="B17" s="1339"/>
      <c r="C17" s="1085" t="str">
        <f>'[1]6403'!$D$70</f>
        <v>Subprogramul presupune activități de dezvoltare a infrastructurii transportului naval. Resursele financiare vor fi utilizate pentru asigurarea funcționalității porturilor de mărfuri și pasageri, precum și implementarea prevederilor convențiilor internaționale din domeniu la bordul navelor sub pavilionul Republicii Moldova. Activitățile prevăzute de subprogram sunt implementate de către  Agenția Navală și administrația Î.S. „Bacul Molovata”.</v>
      </c>
      <c r="D17" s="1049"/>
      <c r="E17" s="1049"/>
      <c r="F17" s="1049"/>
      <c r="G17" s="1049"/>
      <c r="H17" s="1049"/>
      <c r="I17" s="1153"/>
      <c r="J17" s="49"/>
      <c r="K17" s="49"/>
      <c r="L17" s="49"/>
      <c r="M17" s="49"/>
      <c r="N17" s="49"/>
      <c r="O17" s="49"/>
    </row>
    <row r="18" spans="1:15" ht="39" customHeight="1" x14ac:dyDescent="0.25">
      <c r="A18" s="1426" t="s">
        <v>49</v>
      </c>
      <c r="B18" s="1427"/>
      <c r="C18" s="1427"/>
      <c r="D18" s="1427"/>
      <c r="E18" s="1427"/>
      <c r="F18" s="1427"/>
      <c r="G18" s="1427"/>
      <c r="H18" s="1427"/>
      <c r="I18" s="1428"/>
      <c r="J18" s="49"/>
      <c r="K18" s="49"/>
      <c r="L18" s="49"/>
      <c r="M18" s="49"/>
      <c r="N18" s="49"/>
      <c r="O18" s="49"/>
    </row>
    <row r="19" spans="1:15" x14ac:dyDescent="0.25">
      <c r="A19" s="1333" t="s">
        <v>55</v>
      </c>
      <c r="B19" s="180" t="s">
        <v>56</v>
      </c>
      <c r="C19" s="1304" t="s">
        <v>57</v>
      </c>
      <c r="D19" s="1304"/>
      <c r="E19" s="1304" t="s">
        <v>58</v>
      </c>
      <c r="F19" s="1315" t="s">
        <v>33</v>
      </c>
      <c r="G19" s="1315" t="s">
        <v>36</v>
      </c>
      <c r="H19" s="1304" t="s">
        <v>42</v>
      </c>
      <c r="I19" s="1337"/>
      <c r="J19" s="49"/>
      <c r="K19" s="49"/>
      <c r="L19" s="49"/>
      <c r="M19" s="49"/>
      <c r="N19" s="49"/>
      <c r="O19" s="49"/>
    </row>
    <row r="20" spans="1:15" x14ac:dyDescent="0.25">
      <c r="A20" s="1334"/>
      <c r="B20" s="181"/>
      <c r="C20" s="1304"/>
      <c r="D20" s="1304"/>
      <c r="E20" s="1304"/>
      <c r="F20" s="1336"/>
      <c r="G20" s="1336"/>
      <c r="H20" s="182" t="s">
        <v>43</v>
      </c>
      <c r="I20" s="320" t="s">
        <v>44</v>
      </c>
      <c r="J20" s="49"/>
      <c r="K20" s="49"/>
      <c r="L20" s="49"/>
      <c r="M20" s="49"/>
      <c r="N20" s="49"/>
      <c r="O20" s="49"/>
    </row>
    <row r="21" spans="1:15" x14ac:dyDescent="0.25">
      <c r="A21" s="321">
        <v>1</v>
      </c>
      <c r="B21" s="182">
        <v>2</v>
      </c>
      <c r="C21" s="754">
        <v>3</v>
      </c>
      <c r="D21" s="756"/>
      <c r="E21" s="182">
        <v>4</v>
      </c>
      <c r="F21" s="182">
        <v>5</v>
      </c>
      <c r="G21" s="182">
        <v>6</v>
      </c>
      <c r="H21" s="182" t="s">
        <v>35</v>
      </c>
      <c r="I21" s="409"/>
      <c r="J21" s="49"/>
      <c r="K21" s="49"/>
      <c r="L21" s="49"/>
      <c r="M21" s="49"/>
      <c r="N21" s="49"/>
      <c r="O21" s="49"/>
    </row>
    <row r="22" spans="1:15" ht="60.75" x14ac:dyDescent="0.25">
      <c r="A22" s="324" t="s">
        <v>9</v>
      </c>
      <c r="B22" s="177" t="s">
        <v>20</v>
      </c>
      <c r="C22" s="769" t="str">
        <f>'[2]6403'!$C$75</f>
        <v>Mașini auto transportate pe cale fluvială (Î.S. „Bacul Molovata”)</v>
      </c>
      <c r="D22" s="771"/>
      <c r="E22" s="177" t="s">
        <v>380</v>
      </c>
      <c r="F22" s="303">
        <v>35</v>
      </c>
      <c r="G22" s="378">
        <v>50</v>
      </c>
      <c r="H22" s="177">
        <f t="shared" ref="H22:H29" si="0">G22-F22</f>
        <v>15</v>
      </c>
      <c r="I22" s="633" t="s">
        <v>716</v>
      </c>
      <c r="J22" s="49"/>
      <c r="K22" s="49"/>
      <c r="L22" s="49"/>
      <c r="M22" s="49"/>
      <c r="N22" s="49"/>
      <c r="O22" s="49"/>
    </row>
    <row r="23" spans="1:15" ht="31.5" x14ac:dyDescent="0.25">
      <c r="A23" s="1327" t="s">
        <v>10</v>
      </c>
      <c r="B23" s="302" t="s">
        <v>24</v>
      </c>
      <c r="C23" s="769" t="s">
        <v>381</v>
      </c>
      <c r="D23" s="771"/>
      <c r="E23" s="177" t="s">
        <v>423</v>
      </c>
      <c r="F23" s="303">
        <v>120</v>
      </c>
      <c r="G23" s="303">
        <v>140</v>
      </c>
      <c r="H23" s="177">
        <f>G23-F23</f>
        <v>20</v>
      </c>
      <c r="I23" s="633" t="s">
        <v>717</v>
      </c>
      <c r="J23" s="49"/>
      <c r="K23" s="49"/>
      <c r="L23" s="49"/>
      <c r="M23" s="49"/>
      <c r="N23" s="49"/>
      <c r="O23" s="49"/>
    </row>
    <row r="24" spans="1:15" ht="31.5" x14ac:dyDescent="0.25">
      <c r="A24" s="1327"/>
      <c r="B24" s="302" t="s">
        <v>25</v>
      </c>
      <c r="C24" s="769" t="str">
        <f>'[2]6403'!$C$77</f>
        <v>Pasageri transportați prin intermediul  împingătorului fluvial (Î.S. „Bacul Molovata”)</v>
      </c>
      <c r="D24" s="771"/>
      <c r="E24" s="177" t="s">
        <v>382</v>
      </c>
      <c r="F24" s="303">
        <v>110</v>
      </c>
      <c r="G24" s="300">
        <v>130</v>
      </c>
      <c r="H24" s="300">
        <f>G24-F24</f>
        <v>20</v>
      </c>
      <c r="I24" s="633" t="s">
        <v>718</v>
      </c>
      <c r="J24" s="49"/>
      <c r="K24" s="49"/>
      <c r="L24" s="49"/>
      <c r="M24" s="49"/>
      <c r="N24" s="49"/>
      <c r="O24" s="49"/>
    </row>
    <row r="25" spans="1:15" ht="144" customHeight="1" x14ac:dyDescent="0.25">
      <c r="A25" s="1327"/>
      <c r="B25" s="302" t="s">
        <v>108</v>
      </c>
      <c r="C25" s="769" t="str">
        <f>'[2]6403'!$C$78</f>
        <v>Nave intrare/ieșite în/din port</v>
      </c>
      <c r="D25" s="1452"/>
      <c r="E25" s="177" t="s">
        <v>161</v>
      </c>
      <c r="F25" s="303">
        <v>1600</v>
      </c>
      <c r="G25" s="57">
        <v>1535</v>
      </c>
      <c r="H25" s="177">
        <f t="shared" si="0"/>
        <v>-65</v>
      </c>
      <c r="I25" s="633" t="s">
        <v>724</v>
      </c>
      <c r="J25" s="49"/>
      <c r="K25" s="49"/>
      <c r="L25" s="49"/>
      <c r="M25" s="49"/>
      <c r="N25" s="49"/>
      <c r="O25" s="49"/>
    </row>
    <row r="26" spans="1:15" ht="81" customHeight="1" x14ac:dyDescent="0.25">
      <c r="A26" s="1327"/>
      <c r="B26" s="302" t="s">
        <v>107</v>
      </c>
      <c r="C26" s="769" t="str">
        <f>'[2]6403'!$C$79</f>
        <v>Expertize tehnice efectuate</v>
      </c>
      <c r="D26" s="771"/>
      <c r="E26" s="177" t="s">
        <v>161</v>
      </c>
      <c r="F26" s="303">
        <v>1012</v>
      </c>
      <c r="G26" s="57">
        <v>1346</v>
      </c>
      <c r="H26" s="177">
        <f t="shared" si="0"/>
        <v>334</v>
      </c>
      <c r="I26" s="633" t="s">
        <v>723</v>
      </c>
      <c r="J26" s="49"/>
      <c r="K26" s="49"/>
      <c r="L26" s="49"/>
      <c r="M26" s="49"/>
      <c r="N26" s="49"/>
      <c r="O26" s="49"/>
    </row>
    <row r="27" spans="1:15" ht="47.25" x14ac:dyDescent="0.25">
      <c r="A27" s="1327"/>
      <c r="B27" s="302" t="s">
        <v>109</v>
      </c>
      <c r="C27" s="769" t="s">
        <v>383</v>
      </c>
      <c r="D27" s="771"/>
      <c r="E27" s="379" t="s">
        <v>161</v>
      </c>
      <c r="F27" s="380">
        <v>40</v>
      </c>
      <c r="G27" s="381">
        <v>107</v>
      </c>
      <c r="H27" s="177">
        <f t="shared" si="0"/>
        <v>67</v>
      </c>
      <c r="I27" s="633" t="s">
        <v>722</v>
      </c>
      <c r="J27" s="49"/>
      <c r="K27" s="49"/>
      <c r="L27" s="49"/>
      <c r="M27" s="49"/>
      <c r="N27" s="49"/>
      <c r="O27" s="49"/>
    </row>
    <row r="28" spans="1:15" ht="31.5" x14ac:dyDescent="0.25">
      <c r="A28" s="1327"/>
      <c r="B28" s="302" t="s">
        <v>224</v>
      </c>
      <c r="C28" s="769" t="s">
        <v>384</v>
      </c>
      <c r="D28" s="771"/>
      <c r="E28" s="177" t="s">
        <v>161</v>
      </c>
      <c r="F28" s="303">
        <v>1750</v>
      </c>
      <c r="G28" s="57">
        <v>2534</v>
      </c>
      <c r="H28" s="57">
        <f>G28-F28</f>
        <v>784</v>
      </c>
      <c r="I28" s="633" t="s">
        <v>719</v>
      </c>
      <c r="J28" s="49"/>
      <c r="K28" s="49"/>
      <c r="L28" s="49"/>
      <c r="M28" s="49"/>
      <c r="N28" s="49"/>
      <c r="O28" s="49"/>
    </row>
    <row r="29" spans="1:15" ht="48.75" thickBot="1" x14ac:dyDescent="0.3">
      <c r="A29" s="325" t="s">
        <v>11</v>
      </c>
      <c r="B29" s="326" t="s">
        <v>113</v>
      </c>
      <c r="C29" s="1305" t="s">
        <v>385</v>
      </c>
      <c r="D29" s="1305"/>
      <c r="E29" s="395" t="s">
        <v>104</v>
      </c>
      <c r="F29" s="410">
        <v>2380</v>
      </c>
      <c r="G29" s="358">
        <v>2430</v>
      </c>
      <c r="H29" s="395">
        <f t="shared" si="0"/>
        <v>50</v>
      </c>
      <c r="I29" s="644" t="s">
        <v>720</v>
      </c>
      <c r="J29" s="49"/>
      <c r="K29" s="49"/>
      <c r="L29" s="49"/>
      <c r="M29" s="49"/>
      <c r="N29" s="49"/>
      <c r="O29" s="49"/>
    </row>
    <row r="30" spans="1:15" ht="16.5" thickBot="1" x14ac:dyDescent="0.3">
      <c r="A30" s="178"/>
      <c r="B30" s="382"/>
      <c r="C30" s="55"/>
      <c r="D30" s="55"/>
      <c r="E30" s="55"/>
      <c r="F30" s="55"/>
      <c r="G30" s="55"/>
      <c r="H30" s="55"/>
      <c r="I30" s="49"/>
      <c r="J30" s="49"/>
      <c r="K30" s="49"/>
      <c r="L30" s="49"/>
      <c r="M30" s="49"/>
      <c r="N30" s="49"/>
      <c r="O30" s="49"/>
    </row>
    <row r="31" spans="1:15" ht="32.25" customHeight="1" x14ac:dyDescent="0.25">
      <c r="A31" s="1453" t="s">
        <v>61</v>
      </c>
      <c r="B31" s="1454"/>
      <c r="C31" s="1454"/>
      <c r="D31" s="1454"/>
      <c r="E31" s="1454"/>
      <c r="F31" s="1454"/>
      <c r="G31" s="1454"/>
      <c r="H31" s="1454"/>
      <c r="I31" s="1455"/>
      <c r="J31" s="54"/>
      <c r="K31" s="54"/>
      <c r="L31" s="54"/>
      <c r="M31" s="54"/>
      <c r="N31" s="54"/>
      <c r="O31" s="49"/>
    </row>
    <row r="32" spans="1:15" x14ac:dyDescent="0.25">
      <c r="A32" s="1456" t="s">
        <v>12</v>
      </c>
      <c r="B32" s="1457"/>
      <c r="C32" s="1458"/>
      <c r="D32" s="754" t="s">
        <v>19</v>
      </c>
      <c r="E32" s="755"/>
      <c r="F32" s="756"/>
      <c r="G32" s="1315" t="s">
        <v>33</v>
      </c>
      <c r="H32" s="1315" t="s">
        <v>45</v>
      </c>
      <c r="I32" s="1317" t="s">
        <v>60</v>
      </c>
      <c r="J32" s="49"/>
      <c r="K32" s="49"/>
      <c r="L32" s="49"/>
      <c r="M32" s="49"/>
      <c r="N32" s="49"/>
      <c r="O32" s="49"/>
    </row>
    <row r="33" spans="1:15" x14ac:dyDescent="0.25">
      <c r="A33" s="1309"/>
      <c r="B33" s="1310"/>
      <c r="C33" s="1311"/>
      <c r="D33" s="182" t="s">
        <v>28</v>
      </c>
      <c r="E33" s="754" t="s">
        <v>41</v>
      </c>
      <c r="F33" s="756"/>
      <c r="G33" s="1316"/>
      <c r="H33" s="1316"/>
      <c r="I33" s="1318"/>
      <c r="J33" s="49"/>
      <c r="K33" s="49"/>
      <c r="L33" s="49"/>
      <c r="M33" s="49"/>
      <c r="N33" s="49"/>
      <c r="O33" s="49"/>
    </row>
    <row r="34" spans="1:15" x14ac:dyDescent="0.25">
      <c r="A34" s="1303">
        <v>1</v>
      </c>
      <c r="B34" s="1304"/>
      <c r="C34" s="1304"/>
      <c r="D34" s="182">
        <v>2</v>
      </c>
      <c r="E34" s="754">
        <v>3</v>
      </c>
      <c r="F34" s="756"/>
      <c r="G34" s="182">
        <v>4</v>
      </c>
      <c r="H34" s="182">
        <v>5</v>
      </c>
      <c r="I34" s="319">
        <v>6</v>
      </c>
      <c r="J34" s="49"/>
      <c r="K34" s="49"/>
      <c r="L34" s="49"/>
      <c r="M34" s="49"/>
      <c r="N34" s="49"/>
      <c r="O34" s="49"/>
    </row>
    <row r="35" spans="1:15" x14ac:dyDescent="0.25">
      <c r="A35" s="1420" t="s">
        <v>106</v>
      </c>
      <c r="B35" s="1298"/>
      <c r="C35" s="1298"/>
      <c r="D35" s="383"/>
      <c r="E35" s="1459"/>
      <c r="F35" s="1460"/>
      <c r="G35" s="634">
        <f>G36+G42</f>
        <v>21917.3</v>
      </c>
      <c r="H35" s="634">
        <f>H36+H42</f>
        <v>21917.3</v>
      </c>
      <c r="I35" s="635">
        <f>I36+I42</f>
        <v>21279.173300000002</v>
      </c>
      <c r="J35" s="49"/>
      <c r="K35" s="49"/>
      <c r="L35" s="49"/>
      <c r="M35" s="49"/>
      <c r="N35" s="49"/>
      <c r="O35" s="49"/>
    </row>
    <row r="36" spans="1:15" x14ac:dyDescent="0.25">
      <c r="A36" s="1461" t="s">
        <v>371</v>
      </c>
      <c r="B36" s="1462"/>
      <c r="C36" s="1463"/>
      <c r="D36" s="305" t="s">
        <v>386</v>
      </c>
      <c r="E36" s="754"/>
      <c r="F36" s="756"/>
      <c r="G36" s="636">
        <v>15757.3</v>
      </c>
      <c r="H36" s="636">
        <v>15757.3</v>
      </c>
      <c r="I36" s="637">
        <f>I37+I38+I39+I40+I41</f>
        <v>15119.173300000002</v>
      </c>
      <c r="J36" s="49"/>
      <c r="K36" s="49"/>
      <c r="L36" s="49"/>
      <c r="M36" s="49"/>
      <c r="N36" s="49"/>
      <c r="O36" s="49"/>
    </row>
    <row r="37" spans="1:15" x14ac:dyDescent="0.25">
      <c r="A37" s="1464" t="s">
        <v>387</v>
      </c>
      <c r="B37" s="1465"/>
      <c r="C37" s="1466"/>
      <c r="D37" s="305"/>
      <c r="E37" s="1300">
        <v>21</v>
      </c>
      <c r="F37" s="1301"/>
      <c r="G37" s="638">
        <v>9803.9</v>
      </c>
      <c r="H37" s="638">
        <v>9803.9</v>
      </c>
      <c r="I37" s="639">
        <v>11664.259830000001</v>
      </c>
      <c r="J37" s="49"/>
      <c r="K37" s="49"/>
      <c r="L37" s="49"/>
      <c r="M37" s="49"/>
      <c r="N37" s="49"/>
      <c r="O37" s="49"/>
    </row>
    <row r="38" spans="1:15" x14ac:dyDescent="0.25">
      <c r="A38" s="1464" t="s">
        <v>336</v>
      </c>
      <c r="B38" s="1465"/>
      <c r="C38" s="1466"/>
      <c r="D38" s="305"/>
      <c r="E38" s="1300">
        <v>22</v>
      </c>
      <c r="F38" s="1301"/>
      <c r="G38" s="638">
        <v>3053.4</v>
      </c>
      <c r="H38" s="638">
        <v>3053.4</v>
      </c>
      <c r="I38" s="639">
        <v>2598.6348499999999</v>
      </c>
      <c r="J38" s="49"/>
      <c r="K38" s="49"/>
      <c r="L38" s="49"/>
      <c r="M38" s="49"/>
      <c r="N38" s="49"/>
      <c r="O38" s="49"/>
    </row>
    <row r="39" spans="1:15" x14ac:dyDescent="0.25">
      <c r="A39" s="1464" t="s">
        <v>388</v>
      </c>
      <c r="B39" s="1465"/>
      <c r="C39" s="1466"/>
      <c r="D39" s="305"/>
      <c r="E39" s="1300">
        <v>27</v>
      </c>
      <c r="F39" s="1301"/>
      <c r="G39" s="638">
        <v>100</v>
      </c>
      <c r="H39" s="638">
        <v>100</v>
      </c>
      <c r="I39" s="639">
        <v>59.64199</v>
      </c>
      <c r="J39" s="49"/>
      <c r="K39" s="49"/>
      <c r="L39" s="49"/>
      <c r="M39" s="49"/>
      <c r="N39" s="49"/>
      <c r="O39" s="49"/>
    </row>
    <row r="40" spans="1:15" x14ac:dyDescent="0.25">
      <c r="A40" s="1464" t="s">
        <v>162</v>
      </c>
      <c r="B40" s="1465"/>
      <c r="C40" s="1466"/>
      <c r="D40" s="305"/>
      <c r="E40" s="1300">
        <v>31</v>
      </c>
      <c r="F40" s="1301"/>
      <c r="G40" s="638">
        <v>2130</v>
      </c>
      <c r="H40" s="638">
        <v>2130</v>
      </c>
      <c r="I40" s="639">
        <v>381.91199999999998</v>
      </c>
      <c r="J40" s="49"/>
      <c r="K40" s="49"/>
      <c r="L40" s="49"/>
      <c r="M40" s="49"/>
      <c r="N40" s="49"/>
      <c r="O40" s="49"/>
    </row>
    <row r="41" spans="1:15" x14ac:dyDescent="0.25">
      <c r="A41" s="1464" t="s">
        <v>389</v>
      </c>
      <c r="B41" s="1465"/>
      <c r="C41" s="1466"/>
      <c r="D41" s="305"/>
      <c r="E41" s="1300">
        <v>33</v>
      </c>
      <c r="F41" s="1301"/>
      <c r="G41" s="638">
        <v>670</v>
      </c>
      <c r="H41" s="638">
        <v>670</v>
      </c>
      <c r="I41" s="639">
        <v>414.72462999999999</v>
      </c>
      <c r="J41" s="49"/>
      <c r="K41" s="49"/>
      <c r="L41" s="49"/>
      <c r="M41" s="49"/>
      <c r="N41" s="49"/>
      <c r="O41" s="49"/>
    </row>
    <row r="42" spans="1:15" x14ac:dyDescent="0.25">
      <c r="A42" s="1461" t="s">
        <v>390</v>
      </c>
      <c r="B42" s="1467"/>
      <c r="C42" s="1467"/>
      <c r="D42" s="305" t="s">
        <v>374</v>
      </c>
      <c r="E42" s="754"/>
      <c r="F42" s="756"/>
      <c r="G42" s="640">
        <f>G43</f>
        <v>6160</v>
      </c>
      <c r="H42" s="640">
        <f>H43</f>
        <v>6160</v>
      </c>
      <c r="I42" s="641">
        <v>6160</v>
      </c>
      <c r="J42" s="49"/>
      <c r="K42" s="49"/>
      <c r="L42" s="49"/>
      <c r="M42" s="49"/>
      <c r="N42" s="49"/>
      <c r="O42" s="49"/>
    </row>
    <row r="43" spans="1:15" ht="16.5" thickBot="1" x14ac:dyDescent="0.3">
      <c r="A43" s="1468" t="s">
        <v>70</v>
      </c>
      <c r="B43" s="1469"/>
      <c r="C43" s="1470"/>
      <c r="D43" s="408"/>
      <c r="E43" s="1471">
        <v>26</v>
      </c>
      <c r="F43" s="1472"/>
      <c r="G43" s="642">
        <v>6160</v>
      </c>
      <c r="H43" s="642">
        <v>6160</v>
      </c>
      <c r="I43" s="643">
        <v>6160</v>
      </c>
      <c r="J43" s="49"/>
      <c r="K43" s="49"/>
      <c r="L43" s="49"/>
      <c r="M43" s="49"/>
      <c r="N43" s="49"/>
      <c r="O43" s="49"/>
    </row>
    <row r="44" spans="1:15" x14ac:dyDescent="0.25">
      <c r="A44" s="1453" t="s">
        <v>62</v>
      </c>
      <c r="B44" s="1454"/>
      <c r="C44" s="1454"/>
      <c r="D44" s="1454"/>
      <c r="E44" s="1454"/>
      <c r="F44" s="1454"/>
      <c r="G44" s="1454"/>
      <c r="H44" s="1454"/>
      <c r="I44" s="1455"/>
      <c r="J44" s="49"/>
      <c r="K44" s="49"/>
      <c r="L44" s="49"/>
      <c r="M44" s="49"/>
      <c r="N44" s="49"/>
      <c r="O44" s="49"/>
    </row>
    <row r="45" spans="1:15" ht="230.25" customHeight="1" thickBot="1" x14ac:dyDescent="0.3">
      <c r="A45" s="1341" t="s">
        <v>721</v>
      </c>
      <c r="B45" s="1473"/>
      <c r="C45" s="1473"/>
      <c r="D45" s="1473"/>
      <c r="E45" s="1473"/>
      <c r="F45" s="1473"/>
      <c r="G45" s="1473"/>
      <c r="H45" s="1473"/>
      <c r="I45" s="1474"/>
      <c r="J45" s="49"/>
      <c r="K45" s="49"/>
      <c r="L45" s="49"/>
      <c r="M45" s="49"/>
      <c r="N45" s="49"/>
      <c r="O45" s="49"/>
    </row>
    <row r="46" spans="1:15" x14ac:dyDescent="0.25">
      <c r="A46" s="51" t="s">
        <v>13</v>
      </c>
      <c r="B46" s="51"/>
      <c r="C46" s="51"/>
      <c r="D46" s="51"/>
      <c r="E46" s="50"/>
      <c r="F46" s="50"/>
      <c r="G46" s="50"/>
      <c r="H46" s="50"/>
      <c r="I46" s="50"/>
      <c r="J46" s="50"/>
      <c r="K46" s="50"/>
      <c r="L46" s="49"/>
      <c r="M46" s="49"/>
      <c r="N46" s="49"/>
      <c r="O46" s="49"/>
    </row>
    <row r="47" spans="1:15" ht="18.75" x14ac:dyDescent="0.3">
      <c r="A47" s="313" t="s">
        <v>14</v>
      </c>
      <c r="B47" s="313"/>
      <c r="C47" s="313"/>
      <c r="D47" s="313"/>
      <c r="E47" s="39"/>
      <c r="F47" s="39"/>
      <c r="G47" s="39"/>
      <c r="H47" s="2175" t="s">
        <v>767</v>
      </c>
      <c r="I47" s="2175"/>
      <c r="J47" s="2175"/>
      <c r="K47" s="2175"/>
      <c r="L47" s="2175"/>
      <c r="M47" s="2175"/>
      <c r="N47" s="16"/>
      <c r="O47" s="49"/>
    </row>
    <row r="48" spans="1:15" ht="18.75" x14ac:dyDescent="0.25">
      <c r="A48" s="314"/>
      <c r="B48" s="314"/>
      <c r="C48" s="314"/>
      <c r="D48" s="314"/>
      <c r="E48" s="878" t="s">
        <v>29</v>
      </c>
      <c r="F48" s="878"/>
      <c r="G48" s="878"/>
      <c r="H48" s="2176" t="s">
        <v>367</v>
      </c>
      <c r="I48" s="2176"/>
      <c r="J48" s="2176"/>
      <c r="K48" s="2176"/>
      <c r="L48" s="2176"/>
      <c r="M48" s="2176"/>
      <c r="N48" s="16"/>
      <c r="O48" s="49"/>
    </row>
    <row r="49" spans="1:15" ht="18.75" x14ac:dyDescent="0.3">
      <c r="A49" s="313" t="s">
        <v>15</v>
      </c>
      <c r="B49" s="313"/>
      <c r="C49" s="313"/>
      <c r="D49" s="313"/>
      <c r="E49" s="39"/>
      <c r="F49" s="39"/>
      <c r="G49" s="39"/>
      <c r="H49" s="2177" t="s">
        <v>768</v>
      </c>
      <c r="I49" s="2177"/>
      <c r="J49" s="2177"/>
      <c r="K49" s="2177"/>
      <c r="L49" s="2177"/>
      <c r="M49" s="2177"/>
      <c r="N49" s="16"/>
      <c r="O49" s="49"/>
    </row>
    <row r="50" spans="1:15" ht="18.75" x14ac:dyDescent="0.25">
      <c r="A50" s="50"/>
      <c r="B50" s="50"/>
      <c r="C50" s="50"/>
      <c r="D50" s="50"/>
      <c r="E50" s="878" t="s">
        <v>29</v>
      </c>
      <c r="F50" s="878"/>
      <c r="G50" s="878"/>
      <c r="H50" s="2176" t="s">
        <v>367</v>
      </c>
      <c r="I50" s="2176"/>
      <c r="J50" s="2176"/>
      <c r="K50" s="2176"/>
      <c r="L50" s="2176"/>
      <c r="M50" s="2176"/>
      <c r="N50" s="16"/>
      <c r="O50" s="49"/>
    </row>
    <row r="51" spans="1:15" ht="18.75" x14ac:dyDescent="0.3">
      <c r="A51" s="50" t="s">
        <v>16</v>
      </c>
      <c r="B51" s="50"/>
      <c r="C51" s="50"/>
      <c r="D51" s="50"/>
      <c r="E51" s="39"/>
      <c r="F51" s="39"/>
      <c r="G51" s="39"/>
      <c r="H51" s="2178" t="s">
        <v>769</v>
      </c>
      <c r="I51" s="2178"/>
      <c r="J51" s="2178"/>
      <c r="K51" s="2178"/>
      <c r="L51" s="2178"/>
      <c r="M51" s="2178"/>
      <c r="N51" s="16"/>
      <c r="O51" s="49"/>
    </row>
    <row r="52" spans="1:15" ht="18.75" x14ac:dyDescent="0.25">
      <c r="A52" s="50"/>
      <c r="B52" s="50"/>
      <c r="C52" s="50"/>
      <c r="D52" s="50"/>
      <c r="E52" s="878" t="s">
        <v>29</v>
      </c>
      <c r="F52" s="878"/>
      <c r="G52" s="878"/>
      <c r="H52" s="2176" t="s">
        <v>367</v>
      </c>
      <c r="I52" s="2176"/>
      <c r="J52" s="2176"/>
      <c r="K52" s="2176"/>
      <c r="L52" s="2176"/>
      <c r="M52" s="2176"/>
      <c r="N52" s="16"/>
      <c r="O52" s="49"/>
    </row>
    <row r="53" spans="1:15" x14ac:dyDescent="0.25">
      <c r="A53" s="315" t="s">
        <v>17</v>
      </c>
      <c r="B53" s="51" t="s">
        <v>27</v>
      </c>
      <c r="C53" s="50"/>
      <c r="D53" s="50"/>
      <c r="E53" s="15"/>
      <c r="F53" s="15"/>
      <c r="G53" s="15"/>
      <c r="H53" s="15"/>
      <c r="I53" s="15"/>
      <c r="J53" s="15"/>
      <c r="K53" s="15"/>
      <c r="L53" s="91"/>
      <c r="M53" s="16"/>
      <c r="N53" s="16"/>
      <c r="O53" s="49"/>
    </row>
    <row r="54" spans="1:15" x14ac:dyDescent="0.25">
      <c r="A54" s="50" t="s">
        <v>18</v>
      </c>
      <c r="B54" s="50"/>
      <c r="C54" s="50"/>
      <c r="D54" s="50"/>
      <c r="E54" s="50"/>
      <c r="F54" s="50"/>
      <c r="G54" s="50"/>
      <c r="H54" s="50"/>
      <c r="I54" s="50"/>
      <c r="J54" s="50"/>
      <c r="K54" s="50"/>
      <c r="L54" s="49"/>
      <c r="M54" s="49"/>
      <c r="N54" s="49"/>
      <c r="O54" s="49"/>
    </row>
  </sheetData>
  <mergeCells count="78">
    <mergeCell ref="H48:M48"/>
    <mergeCell ref="H49:M49"/>
    <mergeCell ref="H50:M50"/>
    <mergeCell ref="H51:M51"/>
    <mergeCell ref="H52:M52"/>
    <mergeCell ref="A40:C40"/>
    <mergeCell ref="E40:F40"/>
    <mergeCell ref="A41:C41"/>
    <mergeCell ref="E41:F41"/>
    <mergeCell ref="A42:C42"/>
    <mergeCell ref="E42:F42"/>
    <mergeCell ref="E52:G52"/>
    <mergeCell ref="A43:C43"/>
    <mergeCell ref="E43:F43"/>
    <mergeCell ref="A44:I44"/>
    <mergeCell ref="A45:I45"/>
    <mergeCell ref="E48:G48"/>
    <mergeCell ref="E50:G50"/>
    <mergeCell ref="E39:F39"/>
    <mergeCell ref="A34:C34"/>
    <mergeCell ref="E34:F34"/>
    <mergeCell ref="A35:C35"/>
    <mergeCell ref="E35:F35"/>
    <mergeCell ref="A36:C36"/>
    <mergeCell ref="E36:F36"/>
    <mergeCell ref="A37:C37"/>
    <mergeCell ref="E37:F37"/>
    <mergeCell ref="A38:C38"/>
    <mergeCell ref="E38:F38"/>
    <mergeCell ref="A39:C39"/>
    <mergeCell ref="H47:M47"/>
    <mergeCell ref="C29:D29"/>
    <mergeCell ref="A31:I31"/>
    <mergeCell ref="A32:C33"/>
    <mergeCell ref="D32:F32"/>
    <mergeCell ref="G32:G33"/>
    <mergeCell ref="H32:H33"/>
    <mergeCell ref="I32:I33"/>
    <mergeCell ref="E33:F33"/>
    <mergeCell ref="C21:D21"/>
    <mergeCell ref="C22:D22"/>
    <mergeCell ref="A23:A28"/>
    <mergeCell ref="C23:D23"/>
    <mergeCell ref="C24:D24"/>
    <mergeCell ref="C25:D25"/>
    <mergeCell ref="C26:D26"/>
    <mergeCell ref="C27:D27"/>
    <mergeCell ref="C28:D28"/>
    <mergeCell ref="A17:B17"/>
    <mergeCell ref="A18:I18"/>
    <mergeCell ref="A19:A20"/>
    <mergeCell ref="C19:D20"/>
    <mergeCell ref="E19:E20"/>
    <mergeCell ref="F19:F20"/>
    <mergeCell ref="G19:G20"/>
    <mergeCell ref="H19:I19"/>
    <mergeCell ref="C17:I17"/>
    <mergeCell ref="A13:I13"/>
    <mergeCell ref="A14:I14"/>
    <mergeCell ref="A15:B15"/>
    <mergeCell ref="C15:I15"/>
    <mergeCell ref="A16:B16"/>
    <mergeCell ref="C16:I16"/>
    <mergeCell ref="A12:C12"/>
    <mergeCell ref="D12:H12"/>
    <mergeCell ref="A3:I3"/>
    <mergeCell ref="A4:I4"/>
    <mergeCell ref="A5:I5"/>
    <mergeCell ref="A6:C6"/>
    <mergeCell ref="D6:H6"/>
    <mergeCell ref="A7:C8"/>
    <mergeCell ref="D7:H7"/>
    <mergeCell ref="D8:H8"/>
    <mergeCell ref="A9:C10"/>
    <mergeCell ref="D9:H10"/>
    <mergeCell ref="I9:I10"/>
    <mergeCell ref="A11:C11"/>
    <mergeCell ref="D11:H11"/>
  </mergeCells>
  <printOptions horizontalCentered="1"/>
  <pageMargins left="0.51181102362204722" right="0.31496062992125984" top="0.19685039370078741" bottom="0.15748031496062992" header="0.31496062992125984" footer="0.19685039370078741"/>
  <pageSetup paperSize="9" scale="37"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E5ECE"/>
    <pageSetUpPr fitToPage="1"/>
  </sheetPr>
  <dimension ref="A1:O54"/>
  <sheetViews>
    <sheetView topLeftCell="A32" workbookViewId="0">
      <selection activeCell="H47" sqref="H47:M52"/>
    </sheetView>
  </sheetViews>
  <sheetFormatPr defaultRowHeight="15" x14ac:dyDescent="0.25"/>
  <cols>
    <col min="5" max="5" width="22.85546875" customWidth="1"/>
    <col min="6" max="6" width="11.85546875" customWidth="1"/>
    <col min="7" max="7" width="15" customWidth="1"/>
    <col min="8" max="8" width="15.28515625" customWidth="1"/>
    <col min="13" max="13" width="35.28515625" customWidth="1"/>
  </cols>
  <sheetData>
    <row r="1" spans="1:13" hidden="1" x14ac:dyDescent="0.25"/>
    <row r="2" spans="1:13" ht="15.75" x14ac:dyDescent="0.25">
      <c r="A2" s="375"/>
      <c r="B2" s="376"/>
      <c r="C2" s="376"/>
      <c r="D2" s="376"/>
      <c r="E2" s="376"/>
      <c r="F2" s="376"/>
      <c r="G2" s="376"/>
      <c r="H2" s="376"/>
      <c r="I2" s="387"/>
      <c r="J2" s="388"/>
      <c r="K2" s="388"/>
      <c r="L2" s="388"/>
      <c r="M2" s="377" t="s">
        <v>37</v>
      </c>
    </row>
    <row r="3" spans="1:13" ht="16.5" thickBot="1" x14ac:dyDescent="0.3">
      <c r="A3" s="713"/>
      <c r="B3" s="714"/>
      <c r="C3" s="714"/>
      <c r="D3" s="714"/>
      <c r="E3" s="714"/>
      <c r="F3" s="714"/>
      <c r="G3" s="714"/>
      <c r="H3" s="714"/>
      <c r="I3" s="714"/>
      <c r="M3" s="404" t="s">
        <v>38</v>
      </c>
    </row>
    <row r="4" spans="1:13" ht="15.75" x14ac:dyDescent="0.25">
      <c r="A4" s="715" t="s">
        <v>584</v>
      </c>
      <c r="B4" s="716"/>
      <c r="C4" s="716"/>
      <c r="D4" s="716"/>
      <c r="E4" s="716"/>
      <c r="F4" s="716"/>
      <c r="G4" s="716"/>
      <c r="H4" s="716"/>
      <c r="I4" s="716"/>
      <c r="J4" s="716"/>
      <c r="K4" s="716"/>
      <c r="L4" s="716"/>
      <c r="M4" s="717"/>
    </row>
    <row r="5" spans="1:13" ht="15.75" x14ac:dyDescent="0.25">
      <c r="A5" s="718" t="s">
        <v>586</v>
      </c>
      <c r="B5" s="719"/>
      <c r="C5" s="719"/>
      <c r="D5" s="719"/>
      <c r="E5" s="719"/>
      <c r="F5" s="719"/>
      <c r="G5" s="719"/>
      <c r="H5" s="719"/>
      <c r="I5" s="719"/>
      <c r="J5" s="719"/>
      <c r="K5" s="719"/>
      <c r="L5" s="719"/>
      <c r="M5" s="720"/>
    </row>
    <row r="6" spans="1:13" ht="15.75" x14ac:dyDescent="0.25">
      <c r="A6" s="721" t="s">
        <v>0</v>
      </c>
      <c r="B6" s="722"/>
      <c r="C6" s="722"/>
      <c r="D6" s="722" t="s">
        <v>40</v>
      </c>
      <c r="E6" s="722"/>
      <c r="F6" s="722"/>
      <c r="G6" s="722"/>
      <c r="H6" s="722"/>
      <c r="I6" s="722"/>
      <c r="J6" s="722"/>
      <c r="K6" s="722"/>
      <c r="L6" s="722"/>
      <c r="M6" s="401" t="s">
        <v>46</v>
      </c>
    </row>
    <row r="7" spans="1:13" ht="15.75" x14ac:dyDescent="0.25">
      <c r="A7" s="723" t="s">
        <v>1</v>
      </c>
      <c r="B7" s="724"/>
      <c r="C7" s="724"/>
      <c r="D7" s="724" t="s">
        <v>392</v>
      </c>
      <c r="E7" s="724"/>
      <c r="F7" s="724"/>
      <c r="G7" s="724"/>
      <c r="H7" s="724"/>
      <c r="I7" s="724"/>
      <c r="J7" s="724"/>
      <c r="K7" s="724"/>
      <c r="L7" s="724"/>
      <c r="M7" s="402" t="s">
        <v>393</v>
      </c>
    </row>
    <row r="8" spans="1:13" ht="15.75" x14ac:dyDescent="0.25">
      <c r="A8" s="723" t="s">
        <v>2</v>
      </c>
      <c r="B8" s="724"/>
      <c r="C8" s="724"/>
      <c r="D8" s="740" t="s">
        <v>112</v>
      </c>
      <c r="E8" s="740"/>
      <c r="F8" s="740"/>
      <c r="G8" s="740"/>
      <c r="H8" s="740"/>
      <c r="I8" s="740"/>
      <c r="J8" s="740"/>
      <c r="K8" s="740"/>
      <c r="L8" s="740"/>
      <c r="M8" s="402" t="s">
        <v>217</v>
      </c>
    </row>
    <row r="9" spans="1:13" ht="15.75" x14ac:dyDescent="0.25">
      <c r="A9" s="723" t="s">
        <v>3</v>
      </c>
      <c r="B9" s="724"/>
      <c r="C9" s="724"/>
      <c r="D9" s="740" t="s">
        <v>339</v>
      </c>
      <c r="E9" s="740"/>
      <c r="F9" s="740"/>
      <c r="G9" s="740"/>
      <c r="H9" s="740"/>
      <c r="I9" s="740"/>
      <c r="J9" s="740"/>
      <c r="K9" s="740"/>
      <c r="L9" s="740"/>
      <c r="M9" s="402" t="s">
        <v>111</v>
      </c>
    </row>
    <row r="10" spans="1:13" ht="16.5" thickBot="1" x14ac:dyDescent="0.3">
      <c r="A10" s="741" t="s">
        <v>394</v>
      </c>
      <c r="B10" s="742"/>
      <c r="C10" s="742"/>
      <c r="D10" s="743" t="s">
        <v>115</v>
      </c>
      <c r="E10" s="743"/>
      <c r="F10" s="743"/>
      <c r="G10" s="743"/>
      <c r="H10" s="743"/>
      <c r="I10" s="743"/>
      <c r="J10" s="743"/>
      <c r="K10" s="743"/>
      <c r="L10" s="743"/>
      <c r="M10" s="403" t="s">
        <v>59</v>
      </c>
    </row>
    <row r="11" spans="1:13" ht="16.5" thickBot="1" x14ac:dyDescent="0.3">
      <c r="A11" s="389"/>
      <c r="B11" s="389"/>
      <c r="C11" s="389"/>
      <c r="D11" s="389"/>
      <c r="E11" s="389"/>
      <c r="F11" s="389"/>
      <c r="G11" s="389"/>
      <c r="H11" s="389"/>
      <c r="I11" s="389"/>
      <c r="J11" s="389"/>
      <c r="K11" s="389"/>
      <c r="L11" s="389"/>
      <c r="M11" s="389"/>
    </row>
    <row r="12" spans="1:13" ht="15.75" x14ac:dyDescent="0.25">
      <c r="A12" s="725" t="s">
        <v>395</v>
      </c>
      <c r="B12" s="726"/>
      <c r="C12" s="726"/>
      <c r="D12" s="726"/>
      <c r="E12" s="726"/>
      <c r="F12" s="726"/>
      <c r="G12" s="726"/>
      <c r="H12" s="726"/>
      <c r="I12" s="726"/>
      <c r="J12" s="726"/>
      <c r="K12" s="726"/>
      <c r="L12" s="726"/>
      <c r="M12" s="727"/>
    </row>
    <row r="13" spans="1:13" ht="29.25" customHeight="1" x14ac:dyDescent="0.25">
      <c r="A13" s="728" t="s">
        <v>5</v>
      </c>
      <c r="B13" s="729"/>
      <c r="C13" s="730" t="s">
        <v>396</v>
      </c>
      <c r="D13" s="731"/>
      <c r="E13" s="731"/>
      <c r="F13" s="731"/>
      <c r="G13" s="731"/>
      <c r="H13" s="731"/>
      <c r="I13" s="731"/>
      <c r="J13" s="731"/>
      <c r="K13" s="731"/>
      <c r="L13" s="731"/>
      <c r="M13" s="732"/>
    </row>
    <row r="14" spans="1:13" ht="81" customHeight="1" x14ac:dyDescent="0.25">
      <c r="A14" s="733" t="s">
        <v>6</v>
      </c>
      <c r="B14" s="734"/>
      <c r="C14" s="735" t="s">
        <v>397</v>
      </c>
      <c r="D14" s="736"/>
      <c r="E14" s="736"/>
      <c r="F14" s="736"/>
      <c r="G14" s="736"/>
      <c r="H14" s="736"/>
      <c r="I14" s="736"/>
      <c r="J14" s="736"/>
      <c r="K14" s="736"/>
      <c r="L14" s="736"/>
      <c r="M14" s="737"/>
    </row>
    <row r="15" spans="1:13" ht="65.25" customHeight="1" thickBot="1" x14ac:dyDescent="0.3">
      <c r="A15" s="738" t="s">
        <v>7</v>
      </c>
      <c r="B15" s="739"/>
      <c r="C15" s="735" t="s">
        <v>580</v>
      </c>
      <c r="D15" s="736"/>
      <c r="E15" s="736"/>
      <c r="F15" s="736"/>
      <c r="G15" s="736"/>
      <c r="H15" s="736"/>
      <c r="I15" s="736"/>
      <c r="J15" s="736"/>
      <c r="K15" s="736"/>
      <c r="L15" s="736"/>
      <c r="M15" s="737"/>
    </row>
    <row r="16" spans="1:13" ht="16.5" thickBot="1" x14ac:dyDescent="0.3">
      <c r="A16" s="744"/>
      <c r="B16" s="744"/>
      <c r="C16" s="744"/>
      <c r="D16" s="744"/>
      <c r="E16" s="744"/>
      <c r="F16" s="744"/>
      <c r="G16" s="744"/>
      <c r="H16" s="744"/>
      <c r="I16" s="744"/>
      <c r="J16" s="744"/>
      <c r="K16" s="744"/>
      <c r="L16" s="744"/>
      <c r="M16" s="744"/>
    </row>
    <row r="17" spans="1:13" ht="15.75" x14ac:dyDescent="0.25">
      <c r="A17" s="725" t="s">
        <v>398</v>
      </c>
      <c r="B17" s="726"/>
      <c r="C17" s="726"/>
      <c r="D17" s="726"/>
      <c r="E17" s="726"/>
      <c r="F17" s="726"/>
      <c r="G17" s="726"/>
      <c r="H17" s="726"/>
      <c r="I17" s="726"/>
      <c r="J17" s="726"/>
      <c r="K17" s="726"/>
      <c r="L17" s="726"/>
      <c r="M17" s="727"/>
    </row>
    <row r="18" spans="1:13" ht="15.75" x14ac:dyDescent="0.25">
      <c r="A18" s="745" t="s">
        <v>8</v>
      </c>
      <c r="B18" s="746" t="s">
        <v>19</v>
      </c>
      <c r="C18" s="746" t="s">
        <v>12</v>
      </c>
      <c r="D18" s="746"/>
      <c r="E18" s="746"/>
      <c r="F18" s="746" t="s">
        <v>30</v>
      </c>
      <c r="G18" s="747" t="s">
        <v>33</v>
      </c>
      <c r="H18" s="747" t="s">
        <v>36</v>
      </c>
      <c r="I18" s="749" t="s">
        <v>42</v>
      </c>
      <c r="J18" s="750"/>
      <c r="K18" s="750"/>
      <c r="L18" s="750"/>
      <c r="M18" s="751"/>
    </row>
    <row r="19" spans="1:13" ht="15.75" x14ac:dyDescent="0.25">
      <c r="A19" s="745"/>
      <c r="B19" s="746"/>
      <c r="C19" s="746"/>
      <c r="D19" s="746"/>
      <c r="E19" s="746"/>
      <c r="F19" s="746"/>
      <c r="G19" s="748"/>
      <c r="H19" s="748"/>
      <c r="I19" s="752" t="s">
        <v>43</v>
      </c>
      <c r="J19" s="752"/>
      <c r="K19" s="752"/>
      <c r="L19" s="752" t="s">
        <v>44</v>
      </c>
      <c r="M19" s="753"/>
    </row>
    <row r="20" spans="1:13" ht="15.75" x14ac:dyDescent="0.25">
      <c r="A20" s="405">
        <v>1</v>
      </c>
      <c r="B20" s="182">
        <v>2</v>
      </c>
      <c r="C20" s="754">
        <v>3</v>
      </c>
      <c r="D20" s="755"/>
      <c r="E20" s="756"/>
      <c r="F20" s="182">
        <v>4</v>
      </c>
      <c r="G20" s="182">
        <v>5</v>
      </c>
      <c r="H20" s="182">
        <v>6</v>
      </c>
      <c r="I20" s="757" t="s">
        <v>35</v>
      </c>
      <c r="J20" s="758"/>
      <c r="K20" s="758"/>
      <c r="L20" s="759"/>
      <c r="M20" s="760"/>
    </row>
    <row r="21" spans="1:13" ht="67.5" customHeight="1" x14ac:dyDescent="0.25">
      <c r="A21" s="761" t="s">
        <v>9</v>
      </c>
      <c r="B21" s="177" t="s">
        <v>20</v>
      </c>
      <c r="C21" s="763" t="s">
        <v>399</v>
      </c>
      <c r="D21" s="764"/>
      <c r="E21" s="765"/>
      <c r="F21" s="303" t="s">
        <v>31</v>
      </c>
      <c r="G21" s="303">
        <v>100</v>
      </c>
      <c r="H21" s="303">
        <v>100</v>
      </c>
      <c r="I21" s="766">
        <v>0</v>
      </c>
      <c r="J21" s="767"/>
      <c r="K21" s="768"/>
      <c r="L21" s="759" t="s">
        <v>400</v>
      </c>
      <c r="M21" s="760"/>
    </row>
    <row r="22" spans="1:13" ht="35.25" customHeight="1" x14ac:dyDescent="0.25">
      <c r="A22" s="762"/>
      <c r="B22" s="177" t="s">
        <v>21</v>
      </c>
      <c r="C22" s="769" t="s">
        <v>401</v>
      </c>
      <c r="D22" s="770"/>
      <c r="E22" s="771"/>
      <c r="F22" s="303" t="s">
        <v>31</v>
      </c>
      <c r="G22" s="390">
        <v>100</v>
      </c>
      <c r="H22" s="390">
        <v>100</v>
      </c>
      <c r="I22" s="766">
        <f t="shared" ref="I22:I29" si="0">H22-G22</f>
        <v>0</v>
      </c>
      <c r="J22" s="767"/>
      <c r="K22" s="768"/>
      <c r="L22" s="759" t="s">
        <v>400</v>
      </c>
      <c r="M22" s="772"/>
    </row>
    <row r="23" spans="1:13" ht="55.5" customHeight="1" x14ac:dyDescent="0.25">
      <c r="A23" s="762"/>
      <c r="B23" s="177" t="s">
        <v>110</v>
      </c>
      <c r="C23" s="773" t="s">
        <v>402</v>
      </c>
      <c r="D23" s="774"/>
      <c r="E23" s="775"/>
      <c r="F23" s="303" t="s">
        <v>31</v>
      </c>
      <c r="G23" s="391">
        <v>100</v>
      </c>
      <c r="H23" s="391">
        <v>100</v>
      </c>
      <c r="I23" s="766">
        <f t="shared" si="0"/>
        <v>0</v>
      </c>
      <c r="J23" s="767"/>
      <c r="K23" s="768"/>
      <c r="L23" s="759" t="s">
        <v>400</v>
      </c>
      <c r="M23" s="760"/>
    </row>
    <row r="24" spans="1:13" ht="95.25" customHeight="1" x14ac:dyDescent="0.25">
      <c r="A24" s="776" t="s">
        <v>10</v>
      </c>
      <c r="B24" s="302" t="s">
        <v>22</v>
      </c>
      <c r="C24" s="777" t="s">
        <v>403</v>
      </c>
      <c r="D24" s="778"/>
      <c r="E24" s="779"/>
      <c r="F24" s="177" t="s">
        <v>404</v>
      </c>
      <c r="G24" s="392">
        <v>150000</v>
      </c>
      <c r="H24" s="19">
        <v>99799</v>
      </c>
      <c r="I24" s="780">
        <f t="shared" si="0"/>
        <v>-50201</v>
      </c>
      <c r="J24" s="781"/>
      <c r="K24" s="782"/>
      <c r="L24" s="783" t="s">
        <v>770</v>
      </c>
      <c r="M24" s="784"/>
    </row>
    <row r="25" spans="1:13" ht="37.5" customHeight="1" x14ac:dyDescent="0.25">
      <c r="A25" s="776"/>
      <c r="B25" s="302" t="s">
        <v>23</v>
      </c>
      <c r="C25" s="777" t="s">
        <v>405</v>
      </c>
      <c r="D25" s="778"/>
      <c r="E25" s="779"/>
      <c r="F25" s="177" t="s">
        <v>114</v>
      </c>
      <c r="G25" s="77">
        <v>50000</v>
      </c>
      <c r="H25" s="98">
        <v>40288</v>
      </c>
      <c r="I25" s="785">
        <f t="shared" si="0"/>
        <v>-9712</v>
      </c>
      <c r="J25" s="786"/>
      <c r="K25" s="787"/>
      <c r="L25" s="783" t="s">
        <v>587</v>
      </c>
      <c r="M25" s="784"/>
    </row>
    <row r="26" spans="1:13" ht="33.75" customHeight="1" x14ac:dyDescent="0.25">
      <c r="A26" s="776"/>
      <c r="B26" s="302" t="s">
        <v>24</v>
      </c>
      <c r="C26" s="799" t="s">
        <v>406</v>
      </c>
      <c r="D26" s="800"/>
      <c r="E26" s="801"/>
      <c r="F26" s="177" t="s">
        <v>404</v>
      </c>
      <c r="G26" s="392">
        <v>400</v>
      </c>
      <c r="H26" s="393">
        <v>348</v>
      </c>
      <c r="I26" s="802">
        <f t="shared" si="0"/>
        <v>-52</v>
      </c>
      <c r="J26" s="803"/>
      <c r="K26" s="804"/>
      <c r="L26" s="783" t="s">
        <v>588</v>
      </c>
      <c r="M26" s="784"/>
    </row>
    <row r="27" spans="1:13" ht="37.5" customHeight="1" x14ac:dyDescent="0.25">
      <c r="A27" s="776"/>
      <c r="B27" s="302" t="s">
        <v>25</v>
      </c>
      <c r="C27" s="777" t="s">
        <v>407</v>
      </c>
      <c r="D27" s="778"/>
      <c r="E27" s="779"/>
      <c r="F27" s="177" t="s">
        <v>114</v>
      </c>
      <c r="G27" s="394">
        <v>800000</v>
      </c>
      <c r="H27" s="77">
        <v>1745985.9</v>
      </c>
      <c r="I27" s="780">
        <f t="shared" si="0"/>
        <v>945985.89999999991</v>
      </c>
      <c r="J27" s="781"/>
      <c r="K27" s="782"/>
      <c r="L27" s="783" t="s">
        <v>589</v>
      </c>
      <c r="M27" s="784"/>
    </row>
    <row r="28" spans="1:13" ht="54" customHeight="1" x14ac:dyDescent="0.25">
      <c r="A28" s="761" t="s">
        <v>39</v>
      </c>
      <c r="B28" s="302" t="s">
        <v>26</v>
      </c>
      <c r="C28" s="789" t="s">
        <v>408</v>
      </c>
      <c r="D28" s="789"/>
      <c r="E28" s="789"/>
      <c r="F28" s="177" t="s">
        <v>409</v>
      </c>
      <c r="G28" s="394">
        <v>20</v>
      </c>
      <c r="H28" s="394">
        <v>20</v>
      </c>
      <c r="I28" s="780">
        <f t="shared" si="0"/>
        <v>0</v>
      </c>
      <c r="J28" s="781"/>
      <c r="K28" s="782"/>
      <c r="L28" s="790" t="s">
        <v>400</v>
      </c>
      <c r="M28" s="791"/>
    </row>
    <row r="29" spans="1:13" ht="48" customHeight="1" thickBot="1" x14ac:dyDescent="0.3">
      <c r="A29" s="788"/>
      <c r="B29" s="326" t="s">
        <v>54</v>
      </c>
      <c r="C29" s="792" t="s">
        <v>410</v>
      </c>
      <c r="D29" s="793"/>
      <c r="E29" s="794"/>
      <c r="F29" s="395" t="s">
        <v>409</v>
      </c>
      <c r="G29" s="396">
        <v>20</v>
      </c>
      <c r="H29" s="396">
        <v>20</v>
      </c>
      <c r="I29" s="795">
        <f t="shared" si="0"/>
        <v>0</v>
      </c>
      <c r="J29" s="796"/>
      <c r="K29" s="796"/>
      <c r="L29" s="797" t="s">
        <v>400</v>
      </c>
      <c r="M29" s="798"/>
    </row>
    <row r="30" spans="1:13" ht="15.75" x14ac:dyDescent="0.25">
      <c r="A30" s="811" t="s">
        <v>413</v>
      </c>
      <c r="B30" s="812"/>
      <c r="C30" s="812"/>
      <c r="D30" s="812"/>
      <c r="E30" s="812"/>
      <c r="F30" s="812"/>
      <c r="G30" s="812"/>
      <c r="H30" s="812"/>
      <c r="I30" s="812"/>
      <c r="J30" s="812"/>
      <c r="K30" s="812"/>
      <c r="L30" s="812"/>
      <c r="M30" s="813"/>
    </row>
    <row r="31" spans="1:13" ht="15.75" x14ac:dyDescent="0.25">
      <c r="A31" s="814" t="s">
        <v>12</v>
      </c>
      <c r="B31" s="815"/>
      <c r="C31" s="816"/>
      <c r="D31" s="808" t="s">
        <v>19</v>
      </c>
      <c r="E31" s="820"/>
      <c r="F31" s="820"/>
      <c r="G31" s="809"/>
      <c r="H31" s="821" t="s">
        <v>33</v>
      </c>
      <c r="I31" s="822"/>
      <c r="J31" s="821" t="s">
        <v>51</v>
      </c>
      <c r="K31" s="822"/>
      <c r="L31" s="825" t="s">
        <v>36</v>
      </c>
      <c r="M31" s="826"/>
    </row>
    <row r="32" spans="1:13" ht="15.75" x14ac:dyDescent="0.25">
      <c r="A32" s="817"/>
      <c r="B32" s="818"/>
      <c r="C32" s="819"/>
      <c r="D32" s="808" t="s">
        <v>28</v>
      </c>
      <c r="E32" s="809"/>
      <c r="F32" s="808" t="s">
        <v>41</v>
      </c>
      <c r="G32" s="809"/>
      <c r="H32" s="823"/>
      <c r="I32" s="824"/>
      <c r="J32" s="823"/>
      <c r="K32" s="824"/>
      <c r="L32" s="825"/>
      <c r="M32" s="826"/>
    </row>
    <row r="33" spans="1:15" ht="15.75" x14ac:dyDescent="0.25">
      <c r="A33" s="805">
        <v>1</v>
      </c>
      <c r="B33" s="806"/>
      <c r="C33" s="806"/>
      <c r="D33" s="807">
        <v>2</v>
      </c>
      <c r="E33" s="807"/>
      <c r="F33" s="808">
        <v>3</v>
      </c>
      <c r="G33" s="809"/>
      <c r="H33" s="807">
        <v>4</v>
      </c>
      <c r="I33" s="807"/>
      <c r="J33" s="807">
        <v>5</v>
      </c>
      <c r="K33" s="807"/>
      <c r="L33" s="807">
        <v>6</v>
      </c>
      <c r="M33" s="810"/>
    </row>
    <row r="34" spans="1:15" ht="15.75" x14ac:dyDescent="0.25">
      <c r="A34" s="838" t="s">
        <v>106</v>
      </c>
      <c r="B34" s="839"/>
      <c r="C34" s="840"/>
      <c r="D34" s="841" t="s">
        <v>411</v>
      </c>
      <c r="E34" s="842"/>
      <c r="F34" s="843"/>
      <c r="G34" s="844"/>
      <c r="H34" s="845">
        <f>SUM(H35:I41)</f>
        <v>52733</v>
      </c>
      <c r="I34" s="846"/>
      <c r="J34" s="845">
        <f>SUM(J35:K41)</f>
        <v>49590.400000000001</v>
      </c>
      <c r="K34" s="846"/>
      <c r="L34" s="845">
        <f>SUM(L35:M41)</f>
        <v>46839.543799999999</v>
      </c>
      <c r="M34" s="847"/>
    </row>
    <row r="35" spans="1:15" ht="26.25" customHeight="1" x14ac:dyDescent="0.25">
      <c r="A35" s="827" t="s">
        <v>387</v>
      </c>
      <c r="B35" s="828"/>
      <c r="C35" s="829"/>
      <c r="D35" s="830"/>
      <c r="E35" s="831"/>
      <c r="F35" s="832">
        <v>21</v>
      </c>
      <c r="G35" s="833"/>
      <c r="H35" s="834">
        <v>33015.300000000003</v>
      </c>
      <c r="I35" s="835"/>
      <c r="J35" s="834">
        <v>30917.7</v>
      </c>
      <c r="K35" s="835"/>
      <c r="L35" s="836">
        <v>29766.118999999999</v>
      </c>
      <c r="M35" s="837"/>
    </row>
    <row r="36" spans="1:15" ht="37.5" customHeight="1" x14ac:dyDescent="0.25">
      <c r="A36" s="856" t="s">
        <v>336</v>
      </c>
      <c r="B36" s="857"/>
      <c r="C36" s="858"/>
      <c r="D36" s="830"/>
      <c r="E36" s="831"/>
      <c r="F36" s="851">
        <v>22</v>
      </c>
      <c r="G36" s="852"/>
      <c r="H36" s="859">
        <v>9122.7000000000007</v>
      </c>
      <c r="I36" s="860"/>
      <c r="J36" s="859">
        <v>9591.7999999999993</v>
      </c>
      <c r="K36" s="860"/>
      <c r="L36" s="861">
        <v>8875.1290000000008</v>
      </c>
      <c r="M36" s="862"/>
    </row>
    <row r="37" spans="1:15" ht="27.75" customHeight="1" x14ac:dyDescent="0.25">
      <c r="A37" s="848" t="s">
        <v>388</v>
      </c>
      <c r="B37" s="849"/>
      <c r="C37" s="850"/>
      <c r="D37" s="830"/>
      <c r="E37" s="831"/>
      <c r="F37" s="851">
        <v>27</v>
      </c>
      <c r="G37" s="852"/>
      <c r="H37" s="853">
        <v>250</v>
      </c>
      <c r="I37" s="854"/>
      <c r="J37" s="853">
        <v>580</v>
      </c>
      <c r="K37" s="854"/>
      <c r="L37" s="853">
        <v>573.73699999999997</v>
      </c>
      <c r="M37" s="855"/>
    </row>
    <row r="38" spans="1:15" ht="30" customHeight="1" x14ac:dyDescent="0.25">
      <c r="A38" s="848" t="s">
        <v>180</v>
      </c>
      <c r="B38" s="849"/>
      <c r="C38" s="850"/>
      <c r="D38" s="865"/>
      <c r="E38" s="866"/>
      <c r="F38" s="851">
        <v>28</v>
      </c>
      <c r="G38" s="852"/>
      <c r="H38" s="853">
        <v>420</v>
      </c>
      <c r="I38" s="854"/>
      <c r="J38" s="853">
        <v>396.7</v>
      </c>
      <c r="K38" s="854"/>
      <c r="L38" s="853">
        <v>396.608</v>
      </c>
      <c r="M38" s="855"/>
    </row>
    <row r="39" spans="1:15" ht="26.25" customHeight="1" x14ac:dyDescent="0.25">
      <c r="A39" s="848" t="s">
        <v>162</v>
      </c>
      <c r="B39" s="849"/>
      <c r="C39" s="850"/>
      <c r="D39" s="863"/>
      <c r="E39" s="864"/>
      <c r="F39" s="851">
        <v>31</v>
      </c>
      <c r="G39" s="852"/>
      <c r="H39" s="853"/>
      <c r="I39" s="854"/>
      <c r="J39" s="853">
        <v>458.5</v>
      </c>
      <c r="K39" s="854"/>
      <c r="L39" s="853">
        <v>458.36790000000002</v>
      </c>
      <c r="M39" s="855"/>
    </row>
    <row r="40" spans="1:15" ht="33" customHeight="1" x14ac:dyDescent="0.25">
      <c r="A40" s="848" t="s">
        <v>389</v>
      </c>
      <c r="B40" s="849"/>
      <c r="C40" s="850"/>
      <c r="D40" s="830"/>
      <c r="E40" s="831"/>
      <c r="F40" s="851">
        <v>33</v>
      </c>
      <c r="G40" s="852"/>
      <c r="H40" s="853">
        <v>1425</v>
      </c>
      <c r="I40" s="854"/>
      <c r="J40" s="853">
        <v>1314.4</v>
      </c>
      <c r="K40" s="854"/>
      <c r="L40" s="853">
        <v>1143.0669</v>
      </c>
      <c r="M40" s="855"/>
    </row>
    <row r="41" spans="1:15" ht="30" customHeight="1" thickBot="1" x14ac:dyDescent="0.3">
      <c r="A41" s="867" t="s">
        <v>412</v>
      </c>
      <c r="B41" s="868"/>
      <c r="C41" s="869"/>
      <c r="D41" s="870"/>
      <c r="E41" s="871"/>
      <c r="F41" s="872">
        <v>35</v>
      </c>
      <c r="G41" s="873"/>
      <c r="H41" s="874">
        <v>8500</v>
      </c>
      <c r="I41" s="875"/>
      <c r="J41" s="874">
        <v>6331.3</v>
      </c>
      <c r="K41" s="875"/>
      <c r="L41" s="874">
        <v>5626.5159999999996</v>
      </c>
      <c r="M41" s="876"/>
    </row>
    <row r="42" spans="1:15" ht="16.5" thickBot="1" x14ac:dyDescent="0.3">
      <c r="A42" s="407"/>
      <c r="B42" s="178"/>
      <c r="C42" s="178"/>
      <c r="D42" s="178"/>
      <c r="E42" s="877"/>
      <c r="F42" s="877"/>
      <c r="G42" s="877"/>
      <c r="H42" s="877"/>
      <c r="I42" s="877"/>
      <c r="J42" s="877"/>
      <c r="K42" s="877"/>
      <c r="L42" s="877"/>
      <c r="M42" s="877"/>
      <c r="N42" s="877"/>
      <c r="O42" s="877"/>
    </row>
    <row r="43" spans="1:15" ht="15.75" x14ac:dyDescent="0.25">
      <c r="A43" s="879" t="s">
        <v>52</v>
      </c>
      <c r="B43" s="880"/>
      <c r="C43" s="880"/>
      <c r="D43" s="880"/>
      <c r="E43" s="880"/>
      <c r="F43" s="880"/>
      <c r="G43" s="880"/>
      <c r="H43" s="880"/>
      <c r="I43" s="880"/>
      <c r="J43" s="880"/>
      <c r="K43" s="880"/>
      <c r="L43" s="880"/>
      <c r="M43" s="881"/>
    </row>
    <row r="44" spans="1:15" ht="156" customHeight="1" thickBot="1" x14ac:dyDescent="0.3">
      <c r="A44" s="882" t="s">
        <v>763</v>
      </c>
      <c r="B44" s="883"/>
      <c r="C44" s="883"/>
      <c r="D44" s="883"/>
      <c r="E44" s="883"/>
      <c r="F44" s="883"/>
      <c r="G44" s="883"/>
      <c r="H44" s="883"/>
      <c r="I44" s="883"/>
      <c r="J44" s="883"/>
      <c r="K44" s="883"/>
      <c r="L44" s="883"/>
      <c r="M44" s="884"/>
    </row>
    <row r="45" spans="1:15" ht="15.75" x14ac:dyDescent="0.25">
      <c r="A45" s="397"/>
      <c r="B45" s="397"/>
      <c r="C45" s="397"/>
      <c r="D45" s="398"/>
      <c r="E45" s="398"/>
      <c r="F45" s="398"/>
      <c r="G45" s="398"/>
      <c r="H45" s="398"/>
      <c r="I45" s="398"/>
      <c r="J45" s="398"/>
      <c r="K45" s="398"/>
      <c r="L45" s="398"/>
      <c r="M45" s="398"/>
    </row>
    <row r="46" spans="1:15" ht="15.75" x14ac:dyDescent="0.25">
      <c r="A46" s="43" t="s">
        <v>13</v>
      </c>
      <c r="B46" s="43"/>
      <c r="C46" s="43"/>
      <c r="D46" s="43"/>
      <c r="E46" s="48"/>
      <c r="F46" s="48"/>
      <c r="G46" s="48"/>
      <c r="H46" s="48"/>
      <c r="I46" s="48"/>
      <c r="J46" s="48"/>
      <c r="K46" s="48"/>
      <c r="L46" s="175"/>
      <c r="M46" s="175"/>
    </row>
    <row r="47" spans="1:15" ht="18.75" x14ac:dyDescent="0.3">
      <c r="A47" s="399" t="s">
        <v>14</v>
      </c>
      <c r="B47" s="399"/>
      <c r="C47" s="399"/>
      <c r="D47" s="399"/>
      <c r="E47" s="39"/>
      <c r="F47" s="39"/>
      <c r="G47" s="39"/>
      <c r="H47" s="2175" t="s">
        <v>767</v>
      </c>
      <c r="I47" s="2175"/>
      <c r="J47" s="2175"/>
      <c r="K47" s="2175"/>
      <c r="L47" s="2175"/>
      <c r="M47" s="2175"/>
    </row>
    <row r="48" spans="1:15" ht="18.75" x14ac:dyDescent="0.25">
      <c r="A48" s="400"/>
      <c r="B48" s="400"/>
      <c r="C48" s="400"/>
      <c r="D48" s="400"/>
      <c r="E48" s="878" t="s">
        <v>29</v>
      </c>
      <c r="F48" s="878"/>
      <c r="G48" s="878"/>
      <c r="H48" s="2176" t="s">
        <v>367</v>
      </c>
      <c r="I48" s="2176"/>
      <c r="J48" s="2176"/>
      <c r="K48" s="2176"/>
      <c r="L48" s="2176"/>
      <c r="M48" s="2176"/>
    </row>
    <row r="49" spans="1:13" ht="18.75" x14ac:dyDescent="0.3">
      <c r="A49" s="399" t="s">
        <v>15</v>
      </c>
      <c r="B49" s="399"/>
      <c r="C49" s="399"/>
      <c r="D49" s="399"/>
      <c r="E49" s="39"/>
      <c r="F49" s="39"/>
      <c r="G49" s="39"/>
      <c r="H49" s="2177" t="s">
        <v>768</v>
      </c>
      <c r="I49" s="2177"/>
      <c r="J49" s="2177"/>
      <c r="K49" s="2177"/>
      <c r="L49" s="2177"/>
      <c r="M49" s="2177"/>
    </row>
    <row r="50" spans="1:13" ht="18.75" x14ac:dyDescent="0.25">
      <c r="A50" s="176"/>
      <c r="B50" s="176"/>
      <c r="C50" s="176"/>
      <c r="D50" s="176"/>
      <c r="E50" s="878" t="s">
        <v>29</v>
      </c>
      <c r="F50" s="878"/>
      <c r="G50" s="878"/>
      <c r="H50" s="2176" t="s">
        <v>367</v>
      </c>
      <c r="I50" s="2176"/>
      <c r="J50" s="2176"/>
      <c r="K50" s="2176"/>
      <c r="L50" s="2176"/>
      <c r="M50" s="2176"/>
    </row>
    <row r="51" spans="1:13" ht="18.75" x14ac:dyDescent="0.3">
      <c r="A51" s="176" t="s">
        <v>16</v>
      </c>
      <c r="B51" s="176"/>
      <c r="C51" s="176"/>
      <c r="D51" s="176"/>
      <c r="E51" s="39"/>
      <c r="F51" s="39"/>
      <c r="G51" s="39"/>
      <c r="H51" s="2178" t="s">
        <v>769</v>
      </c>
      <c r="I51" s="2178"/>
      <c r="J51" s="2178"/>
      <c r="K51" s="2178"/>
      <c r="L51" s="2178"/>
      <c r="M51" s="2178"/>
    </row>
    <row r="52" spans="1:13" ht="18.75" x14ac:dyDescent="0.25">
      <c r="A52" s="176"/>
      <c r="B52" s="176"/>
      <c r="C52" s="176"/>
      <c r="D52" s="176"/>
      <c r="E52" s="878" t="s">
        <v>29</v>
      </c>
      <c r="F52" s="878"/>
      <c r="G52" s="878"/>
      <c r="H52" s="2176" t="s">
        <v>367</v>
      </c>
      <c r="I52" s="2176"/>
      <c r="J52" s="2176"/>
      <c r="K52" s="2176"/>
      <c r="L52" s="2176"/>
      <c r="M52" s="2176"/>
    </row>
    <row r="53" spans="1:13" ht="15.75" x14ac:dyDescent="0.25">
      <c r="A53" s="44" t="s">
        <v>17</v>
      </c>
      <c r="B53" s="43" t="s">
        <v>27</v>
      </c>
      <c r="C53" s="176"/>
      <c r="D53" s="176"/>
      <c r="E53" s="15"/>
      <c r="F53" s="15"/>
      <c r="G53" s="15"/>
      <c r="H53" s="15"/>
      <c r="I53" s="15"/>
      <c r="J53" s="15"/>
      <c r="K53" s="15"/>
      <c r="L53" s="91"/>
      <c r="M53" s="16"/>
    </row>
    <row r="54" spans="1:13" ht="15.75" x14ac:dyDescent="0.25">
      <c r="A54" s="176" t="s">
        <v>18</v>
      </c>
      <c r="B54" s="176"/>
      <c r="C54" s="176"/>
      <c r="D54" s="176"/>
      <c r="E54" s="176"/>
      <c r="F54" s="176"/>
      <c r="G54" s="176"/>
      <c r="H54" s="176"/>
      <c r="I54" s="176"/>
      <c r="J54" s="176"/>
      <c r="K54" s="176"/>
      <c r="L54" s="175"/>
      <c r="M54" s="175"/>
    </row>
  </sheetData>
  <mergeCells count="138">
    <mergeCell ref="E42:O42"/>
    <mergeCell ref="E50:G50"/>
    <mergeCell ref="H50:M50"/>
    <mergeCell ref="H51:M51"/>
    <mergeCell ref="E52:G52"/>
    <mergeCell ref="H52:M52"/>
    <mergeCell ref="A43:M43"/>
    <mergeCell ref="A44:M44"/>
    <mergeCell ref="H47:M47"/>
    <mergeCell ref="E48:G48"/>
    <mergeCell ref="H48:M48"/>
    <mergeCell ref="H49:M49"/>
    <mergeCell ref="A41:C41"/>
    <mergeCell ref="D41:E41"/>
    <mergeCell ref="F41:G41"/>
    <mergeCell ref="H41:I41"/>
    <mergeCell ref="J41:K41"/>
    <mergeCell ref="L41:M41"/>
    <mergeCell ref="A40:C40"/>
    <mergeCell ref="D40:E40"/>
    <mergeCell ref="F40:G40"/>
    <mergeCell ref="H40:I40"/>
    <mergeCell ref="J40:K40"/>
    <mergeCell ref="L40:M40"/>
    <mergeCell ref="A39:C39"/>
    <mergeCell ref="D39:E39"/>
    <mergeCell ref="F39:G39"/>
    <mergeCell ref="H39:I39"/>
    <mergeCell ref="J39:K39"/>
    <mergeCell ref="L39:M39"/>
    <mergeCell ref="A38:C38"/>
    <mergeCell ref="D38:E38"/>
    <mergeCell ref="F38:G38"/>
    <mergeCell ref="H38:I38"/>
    <mergeCell ref="J38:K38"/>
    <mergeCell ref="L38:M38"/>
    <mergeCell ref="A37:C37"/>
    <mergeCell ref="D37:E37"/>
    <mergeCell ref="F37:G37"/>
    <mergeCell ref="H37:I37"/>
    <mergeCell ref="J37:K37"/>
    <mergeCell ref="L37:M37"/>
    <mergeCell ref="A36:C36"/>
    <mergeCell ref="D36:E36"/>
    <mergeCell ref="F36:G36"/>
    <mergeCell ref="H36:I36"/>
    <mergeCell ref="J36:K36"/>
    <mergeCell ref="L36:M36"/>
    <mergeCell ref="A35:C35"/>
    <mergeCell ref="D35:E35"/>
    <mergeCell ref="F35:G35"/>
    <mergeCell ref="H35:I35"/>
    <mergeCell ref="J35:K35"/>
    <mergeCell ref="L35:M35"/>
    <mergeCell ref="A34:C34"/>
    <mergeCell ref="D34:E34"/>
    <mergeCell ref="F34:G34"/>
    <mergeCell ref="H34:I34"/>
    <mergeCell ref="J34:K34"/>
    <mergeCell ref="L34:M34"/>
    <mergeCell ref="A33:C33"/>
    <mergeCell ref="D33:E33"/>
    <mergeCell ref="F33:G33"/>
    <mergeCell ref="H33:I33"/>
    <mergeCell ref="J33:K33"/>
    <mergeCell ref="L33:M33"/>
    <mergeCell ref="A30:M30"/>
    <mergeCell ref="A31:C32"/>
    <mergeCell ref="D31:G31"/>
    <mergeCell ref="H31:I32"/>
    <mergeCell ref="J31:K32"/>
    <mergeCell ref="L31:M32"/>
    <mergeCell ref="D32:E32"/>
    <mergeCell ref="F32:G32"/>
    <mergeCell ref="A24:A27"/>
    <mergeCell ref="C24:E24"/>
    <mergeCell ref="I24:K24"/>
    <mergeCell ref="L24:M24"/>
    <mergeCell ref="C25:E25"/>
    <mergeCell ref="I25:K25"/>
    <mergeCell ref="A28:A29"/>
    <mergeCell ref="C28:E28"/>
    <mergeCell ref="I28:K28"/>
    <mergeCell ref="L28:M28"/>
    <mergeCell ref="C29:E29"/>
    <mergeCell ref="I29:K29"/>
    <mergeCell ref="L29:M29"/>
    <mergeCell ref="L25:M25"/>
    <mergeCell ref="C26:E26"/>
    <mergeCell ref="I26:K26"/>
    <mergeCell ref="L26:M26"/>
    <mergeCell ref="C27:E27"/>
    <mergeCell ref="I27:K27"/>
    <mergeCell ref="L27:M27"/>
    <mergeCell ref="C20:E20"/>
    <mergeCell ref="I20:K20"/>
    <mergeCell ref="L20:M20"/>
    <mergeCell ref="A21:A23"/>
    <mergeCell ref="C21:E21"/>
    <mergeCell ref="I21:K21"/>
    <mergeCell ref="L21:M21"/>
    <mergeCell ref="C22:E22"/>
    <mergeCell ref="I22:K22"/>
    <mergeCell ref="L22:M22"/>
    <mergeCell ref="C23:E23"/>
    <mergeCell ref="I23:K23"/>
    <mergeCell ref="L23:M23"/>
    <mergeCell ref="A16:M16"/>
    <mergeCell ref="A17:M17"/>
    <mergeCell ref="A18:A19"/>
    <mergeCell ref="B18:B19"/>
    <mergeCell ref="C18:E19"/>
    <mergeCell ref="F18:F19"/>
    <mergeCell ref="G18:G19"/>
    <mergeCell ref="H18:H19"/>
    <mergeCell ref="I18:M18"/>
    <mergeCell ref="I19:K19"/>
    <mergeCell ref="L19:M19"/>
    <mergeCell ref="A14:B14"/>
    <mergeCell ref="C14:M14"/>
    <mergeCell ref="A15:B15"/>
    <mergeCell ref="A8:C8"/>
    <mergeCell ref="D8:L8"/>
    <mergeCell ref="A9:C9"/>
    <mergeCell ref="D9:L9"/>
    <mergeCell ref="A10:C10"/>
    <mergeCell ref="D10:L10"/>
    <mergeCell ref="C15:M15"/>
    <mergeCell ref="A3:I3"/>
    <mergeCell ref="A4:M4"/>
    <mergeCell ref="A5:M5"/>
    <mergeCell ref="A6:C6"/>
    <mergeCell ref="D6:L6"/>
    <mergeCell ref="A7:C7"/>
    <mergeCell ref="D7:L7"/>
    <mergeCell ref="A12:M12"/>
    <mergeCell ref="A13:B13"/>
    <mergeCell ref="C13:M13"/>
  </mergeCells>
  <pageMargins left="0.7" right="0.7" top="0.75" bottom="0.75" header="0.3" footer="0.3"/>
  <pageSetup paperSize="9" scale="68"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E5ECE"/>
  </sheetPr>
  <dimension ref="A1:M50"/>
  <sheetViews>
    <sheetView topLeftCell="A29" zoomScale="110" zoomScaleNormal="110" workbookViewId="0">
      <selection activeCell="H43" sqref="H43:M48"/>
    </sheetView>
  </sheetViews>
  <sheetFormatPr defaultRowHeight="15" x14ac:dyDescent="0.25"/>
  <cols>
    <col min="1" max="1" width="8.85546875" customWidth="1"/>
    <col min="3" max="3" width="9.140625" customWidth="1"/>
    <col min="4" max="4" width="23.42578125" customWidth="1"/>
    <col min="5" max="5" width="14.28515625" customWidth="1"/>
    <col min="6" max="6" width="10.5703125" customWidth="1"/>
    <col min="7" max="7" width="14.5703125" customWidth="1"/>
    <col min="8" max="8" width="16" customWidth="1"/>
    <col min="9" max="9" width="54.42578125" customWidth="1"/>
  </cols>
  <sheetData>
    <row r="1" spans="1:9" hidden="1" x14ac:dyDescent="0.25"/>
    <row r="2" spans="1:9" ht="15.75" x14ac:dyDescent="0.25">
      <c r="A2" s="296"/>
      <c r="B2" s="297"/>
      <c r="C2" s="297"/>
      <c r="D2" s="297"/>
      <c r="E2" s="297"/>
      <c r="F2" s="297"/>
      <c r="G2" s="297"/>
      <c r="H2" s="297"/>
      <c r="I2" s="298" t="s">
        <v>37</v>
      </c>
    </row>
    <row r="3" spans="1:9" ht="16.5" thickBot="1" x14ac:dyDescent="0.3">
      <c r="A3" s="435"/>
      <c r="B3" s="175"/>
      <c r="C3" s="175"/>
      <c r="D3" s="175"/>
      <c r="E3" s="175"/>
      <c r="F3" s="175"/>
      <c r="G3" s="175"/>
      <c r="H3" s="175"/>
      <c r="I3" s="436" t="s">
        <v>38</v>
      </c>
    </row>
    <row r="4" spans="1:9" ht="15.75" customHeight="1" x14ac:dyDescent="0.25">
      <c r="A4" s="715" t="s">
        <v>584</v>
      </c>
      <c r="B4" s="716"/>
      <c r="C4" s="716"/>
      <c r="D4" s="716"/>
      <c r="E4" s="716"/>
      <c r="F4" s="716"/>
      <c r="G4" s="716"/>
      <c r="H4" s="716"/>
      <c r="I4" s="717"/>
    </row>
    <row r="5" spans="1:9" ht="15.75" customHeight="1" x14ac:dyDescent="0.25">
      <c r="A5" s="718" t="s">
        <v>585</v>
      </c>
      <c r="B5" s="1475"/>
      <c r="C5" s="1475"/>
      <c r="D5" s="1475"/>
      <c r="E5" s="1475"/>
      <c r="F5" s="1475"/>
      <c r="G5" s="1475"/>
      <c r="H5" s="1475"/>
      <c r="I5" s="1476"/>
    </row>
    <row r="6" spans="1:9" ht="15.75" x14ac:dyDescent="0.25">
      <c r="A6" s="1477" t="s">
        <v>0</v>
      </c>
      <c r="B6" s="1478"/>
      <c r="C6" s="1419"/>
      <c r="D6" s="1418" t="s">
        <v>40</v>
      </c>
      <c r="E6" s="1478"/>
      <c r="F6" s="1478"/>
      <c r="G6" s="1478"/>
      <c r="H6" s="1419"/>
      <c r="I6" s="316" t="s">
        <v>46</v>
      </c>
    </row>
    <row r="7" spans="1:9" ht="15.75" x14ac:dyDescent="0.25">
      <c r="A7" s="1479" t="s">
        <v>1</v>
      </c>
      <c r="B7" s="770"/>
      <c r="C7" s="771"/>
      <c r="D7" s="769" t="s">
        <v>453</v>
      </c>
      <c r="E7" s="770"/>
      <c r="F7" s="770"/>
      <c r="G7" s="770"/>
      <c r="H7" s="771"/>
      <c r="I7" s="317" t="s">
        <v>454</v>
      </c>
    </row>
    <row r="8" spans="1:9" ht="15.75" x14ac:dyDescent="0.25">
      <c r="A8" s="1479" t="s">
        <v>2</v>
      </c>
      <c r="B8" s="770"/>
      <c r="C8" s="771"/>
      <c r="D8" s="769" t="s">
        <v>455</v>
      </c>
      <c r="E8" s="770"/>
      <c r="F8" s="770"/>
      <c r="G8" s="770"/>
      <c r="H8" s="771"/>
      <c r="I8" s="317" t="s">
        <v>456</v>
      </c>
    </row>
    <row r="9" spans="1:9" ht="15.75" x14ac:dyDescent="0.25">
      <c r="A9" s="1479" t="s">
        <v>3</v>
      </c>
      <c r="B9" s="770"/>
      <c r="C9" s="771"/>
      <c r="D9" s="769" t="s">
        <v>339</v>
      </c>
      <c r="E9" s="770"/>
      <c r="F9" s="770"/>
      <c r="G9" s="770"/>
      <c r="H9" s="771"/>
      <c r="I9" s="317" t="s">
        <v>111</v>
      </c>
    </row>
    <row r="10" spans="1:9" ht="16.5" thickBot="1" x14ac:dyDescent="0.3">
      <c r="A10" s="1480" t="s">
        <v>4</v>
      </c>
      <c r="B10" s="1481"/>
      <c r="C10" s="1482"/>
      <c r="D10" s="1483" t="s">
        <v>457</v>
      </c>
      <c r="E10" s="1481"/>
      <c r="F10" s="1481"/>
      <c r="G10" s="1481"/>
      <c r="H10" s="1482"/>
      <c r="I10" s="318" t="s">
        <v>175</v>
      </c>
    </row>
    <row r="11" spans="1:9" ht="16.5" thickBot="1" x14ac:dyDescent="0.3">
      <c r="A11" s="63"/>
      <c r="B11" s="63"/>
      <c r="C11" s="63"/>
      <c r="D11" s="63"/>
      <c r="E11" s="63"/>
      <c r="F11" s="63"/>
      <c r="G11" s="63"/>
      <c r="H11" s="63"/>
      <c r="I11" s="49"/>
    </row>
    <row r="12" spans="1:9" ht="15.75" x14ac:dyDescent="0.25">
      <c r="A12" s="1453" t="s">
        <v>48</v>
      </c>
      <c r="B12" s="1454"/>
      <c r="C12" s="1454"/>
      <c r="D12" s="1454"/>
      <c r="E12" s="1454"/>
      <c r="F12" s="1454"/>
      <c r="G12" s="1454"/>
      <c r="H12" s="1454"/>
      <c r="I12" s="1455"/>
    </row>
    <row r="13" spans="1:9" ht="15.75" x14ac:dyDescent="0.25">
      <c r="A13" s="1495" t="s">
        <v>5</v>
      </c>
      <c r="B13" s="1496"/>
      <c r="C13" s="1497" t="s">
        <v>458</v>
      </c>
      <c r="D13" s="1498"/>
      <c r="E13" s="1498"/>
      <c r="F13" s="1498"/>
      <c r="G13" s="1498"/>
      <c r="H13" s="1498"/>
      <c r="I13" s="1499"/>
    </row>
    <row r="14" spans="1:9" ht="101.25" customHeight="1" x14ac:dyDescent="0.25">
      <c r="A14" s="1461" t="s">
        <v>6</v>
      </c>
      <c r="B14" s="1485"/>
      <c r="C14" s="1486" t="str">
        <f>'[3]6406'!$D$68</f>
        <v>1)Elaborarea și amendarea pe parcursul anului  a 23 de acte normative de transpunere în cadrul normativ național și a prevederilor tratatelor internaționale la care RM este parte în special Convenția privind aviația civilă internațională, semnată la Chicago la 7 decembrie 1944 și Acordul privind spațiul aerian comun între Republica Moldova și Uniunea Europeană și statele sale membre, semnat la Bruxelles la 25 iunie 2012. 
2)Elaborarea în număr de cel puțin 7 acte normative naționale care reies din angajamentele asumate privind tratatele internaționale și care sunt necesare pentru buna funcționare a sistemului aviației civile.
3)100% agenți economici certificați și supravegheați în conformitate cu cererile înaintate spre examinare.</v>
      </c>
      <c r="D14" s="1487"/>
      <c r="E14" s="1487"/>
      <c r="F14" s="1487"/>
      <c r="G14" s="1487"/>
      <c r="H14" s="1487"/>
      <c r="I14" s="1488"/>
    </row>
    <row r="15" spans="1:9" ht="65.25" customHeight="1" thickBot="1" x14ac:dyDescent="0.3">
      <c r="A15" s="1490" t="s">
        <v>7</v>
      </c>
      <c r="B15" s="1491"/>
      <c r="C15" s="1492" t="str">
        <f>'[3]6406'!$D$69</f>
        <v xml:space="preserve">Subprogramul include activități de implementare la nivel național a acquis-ului Comunitar, prevederilor Anexelor la Convenția privind aviația civilă internațională și a activităților de certificare și supraveghere în domeniul aviației civile. Subprogramul este implementat de Autoritatea Aeronautică Civilă, autoritate care adoptă decizii cu caracter administrativ, aprobă regulamente, instrucțiuni și alte acte normative obligatorii spre executare de către persoanele fizice și juridice care efectuează activități în domeniul aviației civile. </v>
      </c>
      <c r="D15" s="1493"/>
      <c r="E15" s="1493"/>
      <c r="F15" s="1493"/>
      <c r="G15" s="1493"/>
      <c r="H15" s="1493"/>
      <c r="I15" s="1494"/>
    </row>
    <row r="16" spans="1:9" ht="16.5" thickBot="1" x14ac:dyDescent="0.3">
      <c r="A16" s="1500"/>
      <c r="B16" s="1501"/>
      <c r="C16" s="1501"/>
      <c r="D16" s="1501"/>
      <c r="E16" s="1501"/>
      <c r="F16" s="1501"/>
      <c r="G16" s="1501"/>
      <c r="H16" s="1501"/>
      <c r="I16" s="429"/>
    </row>
    <row r="17" spans="1:9" ht="15.75" x14ac:dyDescent="0.25">
      <c r="A17" s="1453" t="s">
        <v>49</v>
      </c>
      <c r="B17" s="1454"/>
      <c r="C17" s="1454"/>
      <c r="D17" s="1454"/>
      <c r="E17" s="1454"/>
      <c r="F17" s="1454"/>
      <c r="G17" s="1454"/>
      <c r="H17" s="1454"/>
      <c r="I17" s="1455"/>
    </row>
    <row r="18" spans="1:9" ht="15.75" x14ac:dyDescent="0.25">
      <c r="A18" s="1429" t="s">
        <v>55</v>
      </c>
      <c r="B18" s="180" t="s">
        <v>56</v>
      </c>
      <c r="C18" s="757" t="s">
        <v>57</v>
      </c>
      <c r="D18" s="1489"/>
      <c r="E18" s="1315" t="s">
        <v>58</v>
      </c>
      <c r="F18" s="1315" t="s">
        <v>33</v>
      </c>
      <c r="G18" s="1315" t="s">
        <v>36</v>
      </c>
      <c r="H18" s="754" t="s">
        <v>42</v>
      </c>
      <c r="I18" s="1484"/>
    </row>
    <row r="19" spans="1:9" ht="15.75" x14ac:dyDescent="0.25">
      <c r="A19" s="1430"/>
      <c r="B19" s="181"/>
      <c r="C19" s="1312"/>
      <c r="D19" s="1314"/>
      <c r="E19" s="1316"/>
      <c r="F19" s="1316"/>
      <c r="G19" s="1316"/>
      <c r="H19" s="182" t="s">
        <v>43</v>
      </c>
      <c r="I19" s="320" t="s">
        <v>44</v>
      </c>
    </row>
    <row r="20" spans="1:9" ht="15.75" x14ac:dyDescent="0.25">
      <c r="A20" s="321">
        <v>1</v>
      </c>
      <c r="B20" s="182">
        <v>2</v>
      </c>
      <c r="C20" s="754">
        <v>3</v>
      </c>
      <c r="D20" s="756"/>
      <c r="E20" s="182">
        <v>4</v>
      </c>
      <c r="F20" s="182">
        <v>5</v>
      </c>
      <c r="G20" s="182">
        <v>6</v>
      </c>
      <c r="H20" s="182" t="s">
        <v>35</v>
      </c>
      <c r="I20" s="409"/>
    </row>
    <row r="21" spans="1:9" ht="109.5" customHeight="1" x14ac:dyDescent="0.25">
      <c r="A21" s="1319" t="s">
        <v>9</v>
      </c>
      <c r="B21" s="177" t="s">
        <v>459</v>
      </c>
      <c r="C21" s="769" t="str">
        <f>'[3]6406'!$C$74</f>
        <v>Acte normative de transpunere în cadrul normativ național a prevederilor tratatelor internaționale la care Republica Moldova este parte, în special Convenția privind aviația civilă internațională.</v>
      </c>
      <c r="D21" s="771"/>
      <c r="E21" s="177" t="s">
        <v>32</v>
      </c>
      <c r="F21" s="430">
        <v>23</v>
      </c>
      <c r="G21" s="431">
        <v>13</v>
      </c>
      <c r="H21" s="57">
        <f>G21-F21</f>
        <v>-10</v>
      </c>
      <c r="I21" s="633" t="s">
        <v>758</v>
      </c>
    </row>
    <row r="22" spans="1:9" ht="68.25" customHeight="1" x14ac:dyDescent="0.25">
      <c r="A22" s="1320"/>
      <c r="B22" s="177" t="s">
        <v>460</v>
      </c>
      <c r="C22" s="769" t="str">
        <f>'[3]6406'!$C$75</f>
        <v>Acte normative naționale altele decât cele care reies din angajamentele asumate prin tratatele internaționale elaborate.</v>
      </c>
      <c r="D22" s="771"/>
      <c r="E22" s="177" t="s">
        <v>32</v>
      </c>
      <c r="F22" s="430">
        <v>7</v>
      </c>
      <c r="G22" s="177">
        <v>6</v>
      </c>
      <c r="H22" s="57">
        <f>G22-F22</f>
        <v>-1</v>
      </c>
      <c r="I22" s="633" t="s">
        <v>758</v>
      </c>
    </row>
    <row r="23" spans="1:9" ht="48.75" customHeight="1" x14ac:dyDescent="0.25">
      <c r="A23" s="1319" t="s">
        <v>10</v>
      </c>
      <c r="B23" s="302" t="s">
        <v>583</v>
      </c>
      <c r="C23" s="769" t="str">
        <f>'[3]6406'!$C$76</f>
        <v>Inspecții efectuate în cadrul supravegherii agenților aeronautici</v>
      </c>
      <c r="D23" s="771"/>
      <c r="E23" s="177" t="s">
        <v>32</v>
      </c>
      <c r="F23" s="432">
        <v>300</v>
      </c>
      <c r="G23" s="394">
        <v>240</v>
      </c>
      <c r="H23" s="57">
        <f>G23-F23</f>
        <v>-60</v>
      </c>
      <c r="I23" s="633" t="s">
        <v>462</v>
      </c>
    </row>
    <row r="24" spans="1:9" ht="43.5" customHeight="1" x14ac:dyDescent="0.25">
      <c r="A24" s="1320"/>
      <c r="B24" s="302" t="s">
        <v>461</v>
      </c>
      <c r="C24" s="1410" t="str">
        <f>'[3]6406'!$C$77</f>
        <v>Agenți aeronautici certificați pe domenii de activitate</v>
      </c>
      <c r="D24" s="1411"/>
      <c r="E24" s="177" t="s">
        <v>32</v>
      </c>
      <c r="F24" s="432">
        <v>30</v>
      </c>
      <c r="G24" s="57">
        <v>14</v>
      </c>
      <c r="H24" s="57">
        <f>G24-F24</f>
        <v>-16</v>
      </c>
      <c r="I24" s="2193" t="s">
        <v>582</v>
      </c>
    </row>
    <row r="25" spans="1:9" ht="52.5" customHeight="1" thickBot="1" x14ac:dyDescent="0.3">
      <c r="A25" s="325" t="s">
        <v>11</v>
      </c>
      <c r="B25" s="326" t="s">
        <v>463</v>
      </c>
      <c r="C25" s="1396" t="str">
        <f>'[3]6406'!$C$78</f>
        <v>Rapoarte de audit cu privire la inspectarea agenților aeronautici</v>
      </c>
      <c r="D25" s="1396"/>
      <c r="E25" s="437" t="s">
        <v>464</v>
      </c>
      <c r="F25" s="438" t="s">
        <v>581</v>
      </c>
      <c r="G25" s="327">
        <v>1920</v>
      </c>
      <c r="H25" s="57">
        <f>G25-F25</f>
        <v>-480</v>
      </c>
      <c r="I25" s="2194" t="s">
        <v>759</v>
      </c>
    </row>
    <row r="26" spans="1:9" ht="16.5" thickBot="1" x14ac:dyDescent="0.3">
      <c r="A26" s="178"/>
      <c r="B26" s="382"/>
      <c r="C26" s="55"/>
      <c r="D26" s="55"/>
      <c r="E26" s="55"/>
      <c r="F26" s="55"/>
      <c r="G26" s="55"/>
      <c r="H26" s="55"/>
      <c r="I26" s="49"/>
    </row>
    <row r="27" spans="1:9" ht="15.75" x14ac:dyDescent="0.25">
      <c r="A27" s="1508" t="s">
        <v>212</v>
      </c>
      <c r="B27" s="1509"/>
      <c r="C27" s="1509"/>
      <c r="D27" s="1509"/>
      <c r="E27" s="1509"/>
      <c r="F27" s="1509"/>
      <c r="G27" s="1509"/>
      <c r="H27" s="1509"/>
      <c r="I27" s="1510"/>
    </row>
    <row r="28" spans="1:9" ht="15.75" x14ac:dyDescent="0.25">
      <c r="A28" s="814" t="s">
        <v>12</v>
      </c>
      <c r="B28" s="815"/>
      <c r="C28" s="816"/>
      <c r="D28" s="1387" t="s">
        <v>19</v>
      </c>
      <c r="E28" s="1400"/>
      <c r="F28" s="1388"/>
      <c r="G28" s="1401" t="s">
        <v>33</v>
      </c>
      <c r="H28" s="1401" t="s">
        <v>45</v>
      </c>
      <c r="I28" s="1403" t="s">
        <v>60</v>
      </c>
    </row>
    <row r="29" spans="1:9" ht="15.75" x14ac:dyDescent="0.25">
      <c r="A29" s="817"/>
      <c r="B29" s="818"/>
      <c r="C29" s="818"/>
      <c r="D29" s="406" t="s">
        <v>28</v>
      </c>
      <c r="E29" s="1387" t="s">
        <v>41</v>
      </c>
      <c r="F29" s="1388"/>
      <c r="G29" s="1402"/>
      <c r="H29" s="1402"/>
      <c r="I29" s="1404"/>
    </row>
    <row r="30" spans="1:9" ht="15.75" x14ac:dyDescent="0.25">
      <c r="A30" s="1507">
        <v>1</v>
      </c>
      <c r="B30" s="1400"/>
      <c r="C30" s="1388"/>
      <c r="D30" s="406">
        <v>2</v>
      </c>
      <c r="E30" s="1387">
        <v>3</v>
      </c>
      <c r="F30" s="1388"/>
      <c r="G30" s="406">
        <v>4</v>
      </c>
      <c r="H30" s="406">
        <v>5</v>
      </c>
      <c r="I30" s="426">
        <v>6</v>
      </c>
    </row>
    <row r="31" spans="1:9" ht="25.5" customHeight="1" x14ac:dyDescent="0.25">
      <c r="A31" s="1389" t="s">
        <v>164</v>
      </c>
      <c r="B31" s="1390"/>
      <c r="C31" s="1391"/>
      <c r="D31" s="433" t="s">
        <v>465</v>
      </c>
      <c r="E31" s="1387"/>
      <c r="F31" s="1388"/>
      <c r="G31" s="2184">
        <f>SUM(G32:G37)</f>
        <v>65148.6</v>
      </c>
      <c r="H31" s="2184">
        <f>H32+H33+H34+H35+H36+H37</f>
        <v>63398.6</v>
      </c>
      <c r="I31" s="2185">
        <f>SUM(I32:I37)</f>
        <v>57936.631909999996</v>
      </c>
    </row>
    <row r="32" spans="1:9" ht="27" customHeight="1" x14ac:dyDescent="0.25">
      <c r="A32" s="1502" t="s">
        <v>387</v>
      </c>
      <c r="B32" s="1503"/>
      <c r="C32" s="1504"/>
      <c r="D32" s="434"/>
      <c r="E32" s="1505">
        <v>21</v>
      </c>
      <c r="F32" s="1506"/>
      <c r="G32" s="2186">
        <v>49000.5</v>
      </c>
      <c r="H32" s="2186">
        <v>49000.5</v>
      </c>
      <c r="I32" s="2187">
        <v>44086.978909999998</v>
      </c>
    </row>
    <row r="33" spans="1:13" ht="42.75" customHeight="1" x14ac:dyDescent="0.25">
      <c r="A33" s="1502" t="s">
        <v>336</v>
      </c>
      <c r="B33" s="1503"/>
      <c r="C33" s="1504"/>
      <c r="D33" s="434"/>
      <c r="E33" s="1379">
        <v>22</v>
      </c>
      <c r="F33" s="1380"/>
      <c r="G33" s="2186">
        <v>12356.1</v>
      </c>
      <c r="H33" s="2186">
        <v>10815.79</v>
      </c>
      <c r="I33" s="2187">
        <v>10608.304</v>
      </c>
    </row>
    <row r="34" spans="1:13" ht="27" customHeight="1" x14ac:dyDescent="0.25">
      <c r="A34" s="1502" t="s">
        <v>388</v>
      </c>
      <c r="B34" s="1503"/>
      <c r="C34" s="1504"/>
      <c r="D34" s="434"/>
      <c r="E34" s="1505">
        <v>27</v>
      </c>
      <c r="F34" s="1506"/>
      <c r="G34" s="2186">
        <v>260</v>
      </c>
      <c r="H34" s="2186">
        <v>315</v>
      </c>
      <c r="I34" s="2187">
        <v>307.31299999999999</v>
      </c>
    </row>
    <row r="35" spans="1:13" ht="26.25" customHeight="1" x14ac:dyDescent="0.25">
      <c r="A35" s="1502" t="s">
        <v>180</v>
      </c>
      <c r="B35" s="1503"/>
      <c r="C35" s="1504"/>
      <c r="D35" s="434"/>
      <c r="E35" s="1505">
        <v>28</v>
      </c>
      <c r="F35" s="1506"/>
      <c r="G35" s="2186">
        <v>717</v>
      </c>
      <c r="H35" s="2186">
        <v>692.31</v>
      </c>
      <c r="I35" s="2187">
        <v>682.31299999999999</v>
      </c>
    </row>
    <row r="36" spans="1:13" ht="27.75" customHeight="1" x14ac:dyDescent="0.25">
      <c r="A36" s="1502" t="s">
        <v>162</v>
      </c>
      <c r="B36" s="1503"/>
      <c r="C36" s="1504"/>
      <c r="D36" s="434"/>
      <c r="E36" s="1379">
        <v>31</v>
      </c>
      <c r="F36" s="1380"/>
      <c r="G36" s="2186">
        <v>2150</v>
      </c>
      <c r="H36" s="2188">
        <v>1780</v>
      </c>
      <c r="I36" s="2187">
        <v>1545.95</v>
      </c>
    </row>
    <row r="37" spans="1:13" ht="33.75" customHeight="1" thickBot="1" x14ac:dyDescent="0.3">
      <c r="A37" s="1512" t="s">
        <v>389</v>
      </c>
      <c r="B37" s="1513"/>
      <c r="C37" s="1514"/>
      <c r="D37" s="439"/>
      <c r="E37" s="1515">
        <v>33</v>
      </c>
      <c r="F37" s="1516"/>
      <c r="G37" s="2189">
        <v>665</v>
      </c>
      <c r="H37" s="2190">
        <v>795</v>
      </c>
      <c r="I37" s="2191">
        <v>705.77300000000002</v>
      </c>
    </row>
    <row r="38" spans="1:13" x14ac:dyDescent="0.25">
      <c r="A38" s="877"/>
      <c r="B38" s="877"/>
      <c r="C38" s="877"/>
      <c r="D38" s="877"/>
      <c r="E38" s="877"/>
      <c r="F38" s="877"/>
      <c r="G38" s="877"/>
      <c r="H38" s="877"/>
      <c r="I38" s="877"/>
    </row>
    <row r="39" spans="1:13" ht="1.5" customHeight="1" thickBot="1" x14ac:dyDescent="0.3">
      <c r="A39" s="1511"/>
      <c r="B39" s="1511"/>
      <c r="C39" s="1511"/>
      <c r="D39" s="1511"/>
      <c r="E39" s="1511"/>
      <c r="F39" s="1511"/>
      <c r="G39" s="1511"/>
      <c r="H39" s="1511"/>
      <c r="I39" s="1511"/>
    </row>
    <row r="40" spans="1:13" ht="15.75" x14ac:dyDescent="0.25">
      <c r="A40" s="1453" t="s">
        <v>62</v>
      </c>
      <c r="B40" s="1454"/>
      <c r="C40" s="1454"/>
      <c r="D40" s="1454"/>
      <c r="E40" s="1454"/>
      <c r="F40" s="1454"/>
      <c r="G40" s="1454"/>
      <c r="H40" s="1454"/>
      <c r="I40" s="1455"/>
    </row>
    <row r="41" spans="1:13" ht="33" customHeight="1" thickBot="1" x14ac:dyDescent="0.3">
      <c r="A41" s="1480" t="s">
        <v>466</v>
      </c>
      <c r="B41" s="1481"/>
      <c r="C41" s="1481"/>
      <c r="D41" s="1481"/>
      <c r="E41" s="1481"/>
      <c r="F41" s="1481"/>
      <c r="G41" s="1481"/>
      <c r="H41" s="1481"/>
      <c r="I41" s="2192"/>
    </row>
    <row r="42" spans="1:13" ht="15.75" x14ac:dyDescent="0.25">
      <c r="A42" s="51" t="s">
        <v>13</v>
      </c>
      <c r="B42" s="51"/>
      <c r="C42" s="51"/>
      <c r="D42" s="51"/>
      <c r="E42" s="48"/>
      <c r="F42" s="48"/>
      <c r="G42" s="48"/>
      <c r="H42" s="48"/>
      <c r="I42" s="48"/>
      <c r="J42" s="48"/>
      <c r="K42" s="48"/>
      <c r="L42" s="175"/>
      <c r="M42" s="175"/>
    </row>
    <row r="43" spans="1:13" ht="18.75" x14ac:dyDescent="0.3">
      <c r="A43" s="313" t="s">
        <v>14</v>
      </c>
      <c r="B43" s="313"/>
      <c r="C43" s="313"/>
      <c r="D43" s="313"/>
      <c r="E43" s="39"/>
      <c r="F43" s="39"/>
      <c r="G43" s="39"/>
      <c r="H43" s="2175" t="s">
        <v>767</v>
      </c>
      <c r="I43" s="2175"/>
      <c r="J43" s="2175"/>
      <c r="K43" s="2175"/>
      <c r="L43" s="2175"/>
      <c r="M43" s="2175"/>
    </row>
    <row r="44" spans="1:13" ht="18.75" x14ac:dyDescent="0.25">
      <c r="A44" s="314"/>
      <c r="B44" s="314"/>
      <c r="C44" s="314"/>
      <c r="D44" s="314"/>
      <c r="E44" s="878" t="s">
        <v>29</v>
      </c>
      <c r="F44" s="878"/>
      <c r="G44" s="878"/>
      <c r="H44" s="2176" t="s">
        <v>367</v>
      </c>
      <c r="I44" s="2176"/>
      <c r="J44" s="2176"/>
      <c r="K44" s="2176"/>
      <c r="L44" s="2176"/>
      <c r="M44" s="2176"/>
    </row>
    <row r="45" spans="1:13" ht="18.75" x14ac:dyDescent="0.3">
      <c r="A45" s="313" t="s">
        <v>15</v>
      </c>
      <c r="B45" s="313"/>
      <c r="C45" s="313"/>
      <c r="D45" s="313"/>
      <c r="E45" s="39"/>
      <c r="F45" s="39"/>
      <c r="G45" s="39"/>
      <c r="H45" s="2177" t="s">
        <v>768</v>
      </c>
      <c r="I45" s="2177"/>
      <c r="J45" s="2177"/>
      <c r="K45" s="2177"/>
      <c r="L45" s="2177"/>
      <c r="M45" s="2177"/>
    </row>
    <row r="46" spans="1:13" ht="18.75" x14ac:dyDescent="0.25">
      <c r="A46" s="50"/>
      <c r="B46" s="50"/>
      <c r="C46" s="50"/>
      <c r="D46" s="50"/>
      <c r="E46" s="878" t="s">
        <v>29</v>
      </c>
      <c r="F46" s="878"/>
      <c r="G46" s="878"/>
      <c r="H46" s="2176" t="s">
        <v>367</v>
      </c>
      <c r="I46" s="2176"/>
      <c r="J46" s="2176"/>
      <c r="K46" s="2176"/>
      <c r="L46" s="2176"/>
      <c r="M46" s="2176"/>
    </row>
    <row r="47" spans="1:13" ht="18.75" x14ac:dyDescent="0.3">
      <c r="A47" s="50" t="s">
        <v>16</v>
      </c>
      <c r="B47" s="50"/>
      <c r="C47" s="50"/>
      <c r="D47" s="50"/>
      <c r="E47" s="39"/>
      <c r="F47" s="39"/>
      <c r="G47" s="39"/>
      <c r="H47" s="2178" t="s">
        <v>769</v>
      </c>
      <c r="I47" s="2178"/>
      <c r="J47" s="2178"/>
      <c r="K47" s="2178"/>
      <c r="L47" s="2178"/>
      <c r="M47" s="2178"/>
    </row>
    <row r="48" spans="1:13" ht="18.75" x14ac:dyDescent="0.25">
      <c r="A48" s="50"/>
      <c r="B48" s="50"/>
      <c r="C48" s="50"/>
      <c r="D48" s="50"/>
      <c r="E48" s="878" t="s">
        <v>29</v>
      </c>
      <c r="F48" s="878"/>
      <c r="G48" s="878"/>
      <c r="H48" s="2176" t="s">
        <v>367</v>
      </c>
      <c r="I48" s="2176"/>
      <c r="J48" s="2176"/>
      <c r="K48" s="2176"/>
      <c r="L48" s="2176"/>
      <c r="M48" s="2176"/>
    </row>
    <row r="49" spans="1:9" ht="15.75" x14ac:dyDescent="0.25">
      <c r="A49" s="315" t="s">
        <v>17</v>
      </c>
      <c r="B49" s="51" t="s">
        <v>27</v>
      </c>
      <c r="C49" s="50"/>
      <c r="D49" s="50"/>
      <c r="E49" s="50"/>
      <c r="F49" s="50"/>
      <c r="G49" s="50"/>
      <c r="H49" s="50"/>
      <c r="I49" s="50"/>
    </row>
    <row r="50" spans="1:9" ht="15.75" x14ac:dyDescent="0.25">
      <c r="A50" s="50" t="s">
        <v>18</v>
      </c>
      <c r="B50" s="50"/>
      <c r="C50" s="50"/>
      <c r="D50" s="50"/>
      <c r="E50" s="50"/>
      <c r="F50" s="50"/>
      <c r="G50" s="50"/>
      <c r="H50" s="50"/>
      <c r="I50" s="50"/>
    </row>
  </sheetData>
  <mergeCells count="70">
    <mergeCell ref="A35:C35"/>
    <mergeCell ref="H48:M48"/>
    <mergeCell ref="H43:M43"/>
    <mergeCell ref="H44:M44"/>
    <mergeCell ref="H45:M45"/>
    <mergeCell ref="H46:M46"/>
    <mergeCell ref="H47:M47"/>
    <mergeCell ref="A38:I39"/>
    <mergeCell ref="A36:C36"/>
    <mergeCell ref="E36:F36"/>
    <mergeCell ref="A37:C37"/>
    <mergeCell ref="E37:F37"/>
    <mergeCell ref="E35:F35"/>
    <mergeCell ref="E46:G46"/>
    <mergeCell ref="E48:G48"/>
    <mergeCell ref="E44:G44"/>
    <mergeCell ref="C20:D20"/>
    <mergeCell ref="A33:C33"/>
    <mergeCell ref="E33:F33"/>
    <mergeCell ref="A34:C34"/>
    <mergeCell ref="E34:F34"/>
    <mergeCell ref="A28:C29"/>
    <mergeCell ref="D28:F28"/>
    <mergeCell ref="A30:C30"/>
    <mergeCell ref="E30:F30"/>
    <mergeCell ref="A31:C31"/>
    <mergeCell ref="E31:F31"/>
    <mergeCell ref="A32:C32"/>
    <mergeCell ref="E32:F32"/>
    <mergeCell ref="A27:I27"/>
    <mergeCell ref="C24:D24"/>
    <mergeCell ref="C25:D25"/>
    <mergeCell ref="C21:D21"/>
    <mergeCell ref="G28:G29"/>
    <mergeCell ref="H28:H29"/>
    <mergeCell ref="I28:I29"/>
    <mergeCell ref="E29:F29"/>
    <mergeCell ref="A12:I12"/>
    <mergeCell ref="A13:B13"/>
    <mergeCell ref="C13:I13"/>
    <mergeCell ref="A16:H16"/>
    <mergeCell ref="A17:I17"/>
    <mergeCell ref="A40:I40"/>
    <mergeCell ref="A41:I41"/>
    <mergeCell ref="H18:I18"/>
    <mergeCell ref="A14:B14"/>
    <mergeCell ref="C14:I14"/>
    <mergeCell ref="A18:A19"/>
    <mergeCell ref="C18:D19"/>
    <mergeCell ref="E18:E19"/>
    <mergeCell ref="F18:F19"/>
    <mergeCell ref="A15:B15"/>
    <mergeCell ref="C15:I15"/>
    <mergeCell ref="G18:G19"/>
    <mergeCell ref="A21:A22"/>
    <mergeCell ref="C22:D22"/>
    <mergeCell ref="A23:A24"/>
    <mergeCell ref="C23:D23"/>
    <mergeCell ref="A8:C8"/>
    <mergeCell ref="D8:H8"/>
    <mergeCell ref="A9:C9"/>
    <mergeCell ref="D9:H9"/>
    <mergeCell ref="A10:C10"/>
    <mergeCell ref="D10:H10"/>
    <mergeCell ref="A4:I4"/>
    <mergeCell ref="A5:I5"/>
    <mergeCell ref="A6:C6"/>
    <mergeCell ref="D6:H6"/>
    <mergeCell ref="A7:C7"/>
    <mergeCell ref="D7:H7"/>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24</vt:i4>
      </vt:variant>
    </vt:vector>
  </HeadingPairs>
  <TitlesOfParts>
    <vt:vector size="24" baseType="lpstr">
      <vt:lpstr>5011 (2)</vt:lpstr>
      <vt:lpstr>6101-MIDR (2)</vt:lpstr>
      <vt:lpstr>6104 (2)</vt:lpstr>
      <vt:lpstr>7504 (2)</vt:lpstr>
      <vt:lpstr>6402 (2)</vt:lpstr>
      <vt:lpstr>6405 (2)</vt:lpstr>
      <vt:lpstr>6403</vt:lpstr>
      <vt:lpstr>6404</vt:lpstr>
      <vt:lpstr>6406</vt:lpstr>
      <vt:lpstr>5004-FNDRL</vt:lpstr>
      <vt:lpstr>5804-FNDRL</vt:lpstr>
      <vt:lpstr>5809-FNDRL </vt:lpstr>
      <vt:lpstr>5810-FNDRL</vt:lpstr>
      <vt:lpstr>6105-FNDRL </vt:lpstr>
      <vt:lpstr>6402-FNDRL</vt:lpstr>
      <vt:lpstr>6404-FNDRL</vt:lpstr>
      <vt:lpstr>6602-FNDRL </vt:lpstr>
      <vt:lpstr>7502-FNDRL </vt:lpstr>
      <vt:lpstr>7503-FNDRL </vt:lpstr>
      <vt:lpstr>7505-FNDRL </vt:lpstr>
      <vt:lpstr>8802-FNDRL</vt:lpstr>
      <vt:lpstr>8803-ONDRL</vt:lpstr>
      <vt:lpstr>8804-ONDRL</vt:lpstr>
      <vt:lpstr>8806-ONDRL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Larisa</dc:creator>
  <cp:lastModifiedBy>Ecaterina Stavila</cp:lastModifiedBy>
  <cp:lastPrinted>2026-04-30T13:05:31Z</cp:lastPrinted>
  <dcterms:created xsi:type="dcterms:W3CDTF">2022-05-30T12:41:44Z</dcterms:created>
  <dcterms:modified xsi:type="dcterms:W3CDTF">2026-05-12T13:16:31Z</dcterms:modified>
</cp:coreProperties>
</file>